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2">
      <go:sheetsCustomData xmlns:go="http://customooxmlschemas.google.com/" r:id="rId5" roundtripDataChecksum="vOPuSImKhgXAhKiKa8PtVA1LwXNjBMq5Grf1AwxXeMw="/>
    </ext>
  </extLst>
</workbook>
</file>

<file path=xl/sharedStrings.xml><?xml version="1.0" encoding="utf-8"?>
<sst xmlns="http://schemas.openxmlformats.org/spreadsheetml/2006/main" count="296" uniqueCount="116">
  <si>
    <t>Школа</t>
  </si>
  <si>
    <t xml:space="preserve">МОУ «Майнский
 многопрофильный лицей 
имени В.А.Яковлева»
</t>
  </si>
  <si>
    <t>Утвердил:</t>
  </si>
  <si>
    <t>должность</t>
  </si>
  <si>
    <t>Утверждаю.
Директор МОУ «Майнский
 многопрофильный лицей 
имени В.А.Яковлева»</t>
  </si>
  <si>
    <t>Типовое примерное меню приготавливаемых блюд</t>
  </si>
  <si>
    <t>фамилия</t>
  </si>
  <si>
    <t>Л.Н.Дёмина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</si>
  <si>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</si>
  <si>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</si>
  <si>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</si>
  <si>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</si>
  <si>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</si>
  <si>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</si>
  <si>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</si>
  <si>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</si>
  <si>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</si>
  <si>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</si>
  <si>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</si>
  <si>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</si>
  <si>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</si>
  <si>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</si>
  <si>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</si>
  <si>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</si>
  <si>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</si>
  <si>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</si>
  <si>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</si>
  <si>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</si>
  <si>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овсяная (геркулесовая) с маслом сливочным</t>
  </si>
  <si>
    <t>гор.напиток</t>
  </si>
  <si>
    <t>Какао с молоком</t>
  </si>
  <si>
    <t>хлеб</t>
  </si>
  <si>
    <t>Хлеб пшеничный</t>
  </si>
  <si>
    <t>фрукты</t>
  </si>
  <si>
    <t>Яблоко</t>
  </si>
  <si>
    <t>итого</t>
  </si>
  <si>
    <t>Обед</t>
  </si>
  <si>
    <t>закуска</t>
  </si>
  <si>
    <t>Салат из свежих овощей "Ассорти"</t>
  </si>
  <si>
    <t>1 блюдо</t>
  </si>
  <si>
    <t>Суп картофельный с бобовыми (горох) с гренками</t>
  </si>
  <si>
    <t>200/10</t>
  </si>
  <si>
    <t>2 блюдо</t>
  </si>
  <si>
    <t>Котлеты мясные</t>
  </si>
  <si>
    <t>гарнир</t>
  </si>
  <si>
    <t>Макаронные изделия отварные  с маслом сливочным</t>
  </si>
  <si>
    <t>напиток</t>
  </si>
  <si>
    <t>Компот из фруктово-ягодной смеси</t>
  </si>
  <si>
    <t>Хлеб ржано-пшеничный</t>
  </si>
  <si>
    <t>фрукт</t>
  </si>
  <si>
    <t>Апельсин</t>
  </si>
  <si>
    <t>Итого за день:</t>
  </si>
  <si>
    <t>Творожная запеканка с соусом молочным</t>
  </si>
  <si>
    <t>Чай черный с лимоном</t>
  </si>
  <si>
    <t>Салат "Витаминный" заправлен.раст.маслом</t>
  </si>
  <si>
    <t>7 ЗП</t>
  </si>
  <si>
    <t>Борщ со св.капустой и картофелем на бульоне</t>
  </si>
  <si>
    <t>Плов с птицей</t>
  </si>
  <si>
    <t>Сок</t>
  </si>
  <si>
    <t>хлеб черн.</t>
  </si>
  <si>
    <t>Каша молочная гречневая с маслом сливочным</t>
  </si>
  <si>
    <t>Напиток кофейный с молоком</t>
  </si>
  <si>
    <t>гастрономия</t>
  </si>
  <si>
    <t>Сыр порционно</t>
  </si>
  <si>
    <t>Салат "Зайчик"</t>
  </si>
  <si>
    <t>Щи из св.капусты на бульоне со сметаной</t>
  </si>
  <si>
    <t>Тефтели из рыбы тушеные в соусе</t>
  </si>
  <si>
    <t>Картофельное пюре с маслом</t>
  </si>
  <si>
    <t>Компот из смеси сухофруктов С-витаминизированный</t>
  </si>
  <si>
    <t>Картофельная запеканка с рубленными мясными изделиями</t>
  </si>
  <si>
    <t>Салат "Петрушка"</t>
  </si>
  <si>
    <t>Сок фруктовый</t>
  </si>
  <si>
    <t>Винегрет овощной заправленный растительным маслом</t>
  </si>
  <si>
    <t>Суп овощной на бульоне</t>
  </si>
  <si>
    <t>Биточки "Детские"</t>
  </si>
  <si>
    <t>Гороховое пюре с маслом</t>
  </si>
  <si>
    <t xml:space="preserve">Компот из смеси сухофруктов     С- витаминизированный </t>
  </si>
  <si>
    <t>сладкое</t>
  </si>
  <si>
    <t>Печенье</t>
  </si>
  <si>
    <t>Омлет запеченный с картофелем и маслом сливочным</t>
  </si>
  <si>
    <t>Чай черный  с лимоном</t>
  </si>
  <si>
    <t>Салат из свеклы заправленный растительным маслом</t>
  </si>
  <si>
    <t>Суп картофельный с клецками на бульоне</t>
  </si>
  <si>
    <t>Рагу птицы по -домашнему с овощами</t>
  </si>
  <si>
    <t xml:space="preserve">хлеб </t>
  </si>
  <si>
    <t>Банан</t>
  </si>
  <si>
    <t>Салат фруктовыйт с сахарной пудрой</t>
  </si>
  <si>
    <t>Запеканка творожная с соусом молочным (сладким)</t>
  </si>
  <si>
    <t>Кофейный напиток с молоком</t>
  </si>
  <si>
    <t>Салат "Витаминный" заправленный растительным маслом</t>
  </si>
  <si>
    <t>Борщ "Сибирский" с фасолью на бульоне</t>
  </si>
  <si>
    <t>Шницель "Тотошка" с запечеными овощами</t>
  </si>
  <si>
    <t>Макаронные изделия отварные с маслом</t>
  </si>
  <si>
    <t>Каша молочная манная с маслом сливочным</t>
  </si>
  <si>
    <t>Кисель фруктовый</t>
  </si>
  <si>
    <t>мучное</t>
  </si>
  <si>
    <t>Мучное кулинарное изделие/ Булочка творожная</t>
  </si>
  <si>
    <t>Салат из свеклы с сыром заправленный маслом</t>
  </si>
  <si>
    <t>Птица порционная запеченая</t>
  </si>
  <si>
    <t>Гороховое пюре с маслом сливочным</t>
  </si>
  <si>
    <t>Каша молочная пшенная с маслом сливочным</t>
  </si>
  <si>
    <t>Салат "Фасолька" заправленный растительным маслом</t>
  </si>
  <si>
    <t>Суп овощной на бульоне с гренками пшеничными</t>
  </si>
  <si>
    <t>200/50</t>
  </si>
  <si>
    <t>Котлеты рыбные паровые запеченные под сметанно-луковым соусом</t>
  </si>
  <si>
    <t>Картофельное пюре с маслом сливочным</t>
  </si>
  <si>
    <t>Мармелад</t>
  </si>
  <si>
    <t>Тефтели "Детские" тушенные в овощном соусе</t>
  </si>
  <si>
    <t>Овощи тушенные в молочном соусе</t>
  </si>
  <si>
    <t>Суп овощной "Летний" на бульоне</t>
  </si>
  <si>
    <t>Картофель тушеный с мясными изделиями</t>
  </si>
  <si>
    <t>Омлет натуральный с маслом сливочным</t>
  </si>
  <si>
    <t>Чай черный с сахаром</t>
  </si>
  <si>
    <t>Котлета куриная запеченная с овощами</t>
  </si>
  <si>
    <t>Капуста тушеная белокачанная</t>
  </si>
  <si>
    <t>Среднее значение за период: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</si>
</sst>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5">
    <font>
      <sz val="11.0"/>
      <color theme="1"/>
      <name val="Calibri"/>
      <scheme val="minor"/>
    </font>
    <font>
      <sz val="10.0"/>
      <color theme="1"/>
      <name val="Arial"/>
    </font>
    <font/>
    <font>
      <b/>
      <sz val="14.0"/>
      <color rgb="FF4C4C4C"/>
      <name val="Arial"/>
    </font>
    <font>
      <sz val="10.0"/>
      <color rgb="FF2D2D2D"/>
      <name val="Arial"/>
    </font>
    <font>
      <sz val="10.0"/>
      <color rgb="FF4C4C4C"/>
      <name val="Arial"/>
    </font>
    <font>
      <i/>
      <sz val="8.0"/>
      <color theme="1"/>
      <name val="Arial"/>
    </font>
    <font>
      <b/>
      <sz val="8.0"/>
      <color theme="1"/>
      <name val="Arial"/>
    </font>
    <font>
      <b/>
      <sz val="8.0"/>
      <color rgb="FF2D2D2D"/>
      <name val="Arial"/>
    </font>
    <font>
      <sz val="11.0"/>
      <color theme="1"/>
      <name val="Calibri"/>
    </font>
    <font>
      <sz val="11.0"/>
      <color theme="1"/>
      <name val="Times New Roman"/>
    </font>
    <font>
      <i/>
      <sz val="11.0"/>
      <color theme="1"/>
      <name val="Calibri"/>
    </font>
    <font>
      <sz val="11.0"/>
      <color theme="1"/>
      <name val="Arial"/>
    </font>
    <font>
      <sz val="10.0"/>
      <color theme="1"/>
      <name val="Times New Roman"/>
    </font>
    <font>
      <b/>
      <sz val="10.0"/>
      <color rgb="FF2D2D2D"/>
      <name val="Arial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</fills>
  <borders count="5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bottom style="thin">
        <color theme="1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right style="thin">
        <color theme="1"/>
      </right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theme="1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1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theme="1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9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1" numFmtId="0" xfId="0" applyFont="1"/>
    <xf borderId="1" fillId="2" fontId="1" numFmtId="0" xfId="0" applyAlignment="1" applyBorder="1" applyFill="1" applyFont="1">
      <alignment shrinkToFit="0" wrapText="1"/>
    </xf>
    <xf borderId="2" fillId="0" fontId="2" numFmtId="0" xfId="0" applyBorder="1" applyFont="1"/>
    <xf borderId="3" fillId="0" fontId="2" numFmtId="0" xfId="0" applyBorder="1" applyFont="1"/>
    <xf borderId="0" fillId="0" fontId="1" numFmtId="0" xfId="0" applyAlignment="1" applyFont="1">
      <alignment horizontal="right"/>
    </xf>
    <xf borderId="1" fillId="2" fontId="1" numFmtId="0" xfId="0" applyAlignment="1" applyBorder="1" applyFont="1">
      <alignment horizontal="left" shrinkToFit="0" wrapText="1"/>
    </xf>
    <xf borderId="0" fillId="0" fontId="3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5" numFmtId="0" xfId="0" applyAlignment="1" applyFont="1">
      <alignment horizontal="left" vertical="center"/>
    </xf>
    <xf borderId="4" fillId="2" fontId="1" numFmtId="0" xfId="0" applyBorder="1" applyFont="1"/>
    <xf borderId="5" fillId="2" fontId="1" numFmtId="1" xfId="0" applyAlignment="1" applyBorder="1" applyFont="1" applyNumberFormat="1">
      <alignment horizontal="center"/>
    </xf>
    <xf borderId="4" fillId="2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vertical="top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1"/>
    </xf>
    <xf borderId="7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1" fillId="0" fontId="9" numFmtId="0" xfId="0" applyBorder="1" applyFont="1"/>
    <xf borderId="12" fillId="0" fontId="9" numFmtId="0" xfId="0" applyBorder="1" applyFont="1"/>
    <xf borderId="13" fillId="2" fontId="10" numFmtId="0" xfId="0" applyAlignment="1" applyBorder="1" applyFont="1">
      <alignment horizontal="left" shrinkToFit="0" wrapText="1"/>
    </xf>
    <xf borderId="12" fillId="2" fontId="10" numFmtId="2" xfId="0" applyAlignment="1" applyBorder="1" applyFont="1" applyNumberFormat="1">
      <alignment horizontal="center" shrinkToFit="0" vertical="top" wrapText="1"/>
    </xf>
    <xf borderId="14" fillId="2" fontId="10" numFmtId="2" xfId="0" applyAlignment="1" applyBorder="1" applyFont="1" applyNumberFormat="1">
      <alignment horizontal="center" shrinkToFit="0" vertical="center" wrapText="1"/>
    </xf>
    <xf borderId="15" fillId="2" fontId="10" numFmtId="2" xfId="0" applyAlignment="1" applyBorder="1" applyFont="1" applyNumberFormat="1">
      <alignment horizontal="center" shrinkToFit="0" vertical="top" wrapText="1"/>
    </xf>
    <xf borderId="16" fillId="0" fontId="1" numFmtId="0" xfId="0" applyAlignment="1" applyBorder="1" applyFont="1">
      <alignment horizontal="center"/>
    </xf>
    <xf borderId="17" fillId="0" fontId="1" numFmtId="0" xfId="0" applyAlignment="1" applyBorder="1" applyFont="1">
      <alignment horizontal="center"/>
    </xf>
    <xf borderId="18" fillId="0" fontId="9" numFmtId="0" xfId="0" applyBorder="1" applyFont="1"/>
    <xf borderId="4" fillId="0" fontId="9" numFmtId="0" xfId="0" applyBorder="1" applyFont="1"/>
    <xf borderId="19" fillId="2" fontId="10" numFmtId="0" xfId="0" applyAlignment="1" applyBorder="1" applyFont="1">
      <alignment horizontal="left" shrinkToFit="0" wrapText="1"/>
    </xf>
    <xf borderId="4" fillId="2" fontId="10" numFmtId="2" xfId="0" applyAlignment="1" applyBorder="1" applyFont="1" applyNumberFormat="1">
      <alignment horizontal="center" shrinkToFit="0" vertical="top" wrapText="1"/>
    </xf>
    <xf borderId="14" fillId="2" fontId="10" numFmtId="2" xfId="0" applyAlignment="1" applyBorder="1" applyFont="1" applyNumberFormat="1">
      <alignment horizontal="center" shrinkToFit="0" vertical="top" wrapText="1"/>
    </xf>
    <xf borderId="14" fillId="2" fontId="10" numFmtId="2" xfId="0" applyAlignment="1" applyBorder="1" applyFont="1" applyNumberFormat="1">
      <alignment horizontal="center" shrinkToFit="0" wrapText="1"/>
    </xf>
    <xf borderId="20" fillId="0" fontId="9" numFmtId="0" xfId="0" applyBorder="1" applyFont="1"/>
    <xf borderId="14" fillId="2" fontId="10" numFmtId="0" xfId="0" applyAlignment="1" applyBorder="1" applyFont="1">
      <alignment horizontal="left" shrinkToFit="0" wrapText="1"/>
    </xf>
    <xf borderId="21" fillId="2" fontId="10" numFmtId="2" xfId="0" applyAlignment="1" applyBorder="1" applyFont="1" applyNumberFormat="1">
      <alignment horizontal="center" shrinkToFit="0" vertical="top" wrapText="1"/>
    </xf>
    <xf borderId="21" fillId="2" fontId="10" numFmtId="0" xfId="0" applyAlignment="1" applyBorder="1" applyFont="1">
      <alignment horizontal="left" shrinkToFit="0" vertical="top" wrapText="1"/>
    </xf>
    <xf borderId="5" fillId="2" fontId="10" numFmtId="2" xfId="0" applyAlignment="1" applyBorder="1" applyFont="1" applyNumberFormat="1">
      <alignment horizontal="center" shrinkToFit="0" vertical="top" wrapText="1"/>
    </xf>
    <xf borderId="22" fillId="2" fontId="10" numFmtId="2" xfId="0" applyAlignment="1" applyBorder="1" applyFont="1" applyNumberFormat="1">
      <alignment horizontal="center" shrinkToFit="0" vertical="top" wrapText="1"/>
    </xf>
    <xf borderId="23" fillId="0" fontId="9" numFmtId="0" xfId="0" applyBorder="1" applyFont="1"/>
    <xf borderId="24" fillId="0" fontId="1" numFmtId="0" xfId="0" applyAlignment="1" applyBorder="1" applyFont="1">
      <alignment horizontal="left"/>
    </xf>
    <xf borderId="24" fillId="0" fontId="1" numFmtId="0" xfId="0" applyBorder="1" applyFont="1"/>
    <xf borderId="24" fillId="0" fontId="10" numFmtId="2" xfId="0" applyBorder="1" applyFont="1" applyNumberFormat="1"/>
    <xf borderId="25" fillId="0" fontId="10" numFmtId="2" xfId="0" applyBorder="1" applyFont="1" applyNumberFormat="1"/>
    <xf borderId="26" fillId="0" fontId="1" numFmtId="0" xfId="0" applyAlignment="1" applyBorder="1" applyFont="1">
      <alignment horizontal="center"/>
    </xf>
    <xf borderId="27" fillId="0" fontId="1" numFmtId="0" xfId="0" applyAlignment="1" applyBorder="1" applyFont="1">
      <alignment horizontal="center"/>
    </xf>
    <xf borderId="28" fillId="0" fontId="9" numFmtId="0" xfId="0" applyBorder="1" applyFont="1"/>
    <xf borderId="28" fillId="0" fontId="11" numFmtId="0" xfId="0" applyAlignment="1" applyBorder="1" applyFont="1">
      <alignment horizontal="right"/>
    </xf>
    <xf borderId="28" fillId="0" fontId="12" numFmtId="0" xfId="0" applyAlignment="1" applyBorder="1" applyFont="1">
      <alignment shrinkToFit="0" vertical="top" wrapText="1"/>
    </xf>
    <xf borderId="28" fillId="0" fontId="10" numFmtId="2" xfId="0" applyAlignment="1" applyBorder="1" applyFont="1" applyNumberFormat="1">
      <alignment horizontal="center" shrinkToFit="0" vertical="top" wrapText="1"/>
    </xf>
    <xf borderId="29" fillId="0" fontId="10" numFmtId="2" xfId="0" applyAlignment="1" applyBorder="1" applyFont="1" applyNumberFormat="1">
      <alignment horizontal="center" shrinkToFit="0" vertical="top" wrapText="1"/>
    </xf>
    <xf borderId="30" fillId="0" fontId="1" numFmtId="0" xfId="0" applyAlignment="1" applyBorder="1" applyFont="1">
      <alignment horizontal="center"/>
    </xf>
    <xf borderId="20" fillId="0" fontId="1" numFmtId="0" xfId="0" applyAlignment="1" applyBorder="1" applyFont="1">
      <alignment horizontal="center"/>
    </xf>
    <xf borderId="31" fillId="2" fontId="10" numFmtId="0" xfId="0" applyAlignment="1" applyBorder="1" applyFont="1">
      <alignment horizontal="left" shrinkToFit="0" vertical="center" wrapText="1"/>
    </xf>
    <xf borderId="31" fillId="2" fontId="10" numFmtId="2" xfId="0" applyAlignment="1" applyBorder="1" applyFont="1" applyNumberFormat="1">
      <alignment horizontal="center" shrinkToFit="0" vertical="center" wrapText="1"/>
    </xf>
    <xf borderId="31" fillId="2" fontId="10" numFmtId="2" xfId="0" applyAlignment="1" applyBorder="1" applyFont="1" applyNumberFormat="1">
      <alignment horizontal="center" shrinkToFit="0" vertical="top" wrapText="1"/>
    </xf>
    <xf borderId="1" fillId="0" fontId="9" numFmtId="0" xfId="0" applyBorder="1" applyFont="1"/>
    <xf borderId="24" fillId="2" fontId="10" numFmtId="0" xfId="0" applyAlignment="1" applyBorder="1" applyFont="1">
      <alignment horizontal="left" shrinkToFit="0" vertical="top" wrapText="1"/>
    </xf>
    <xf borderId="24" fillId="2" fontId="10" numFmtId="2" xfId="0" applyAlignment="1" applyBorder="1" applyFont="1" applyNumberFormat="1">
      <alignment horizontal="center" shrinkToFit="0" vertical="center" wrapText="1"/>
    </xf>
    <xf borderId="24" fillId="2" fontId="10" numFmtId="2" xfId="0" applyAlignment="1" applyBorder="1" applyFont="1" applyNumberFormat="1">
      <alignment horizontal="center" shrinkToFit="0" wrapText="1"/>
    </xf>
    <xf borderId="32" fillId="2" fontId="10" numFmtId="0" xfId="0" applyAlignment="1" applyBorder="1" applyFont="1">
      <alignment horizontal="left" shrinkToFit="0" vertical="top" wrapText="1"/>
    </xf>
    <xf borderId="32" fillId="2" fontId="10" numFmtId="2" xfId="0" applyAlignment="1" applyBorder="1" applyFont="1" applyNumberFormat="1">
      <alignment horizontal="center" shrinkToFit="0" vertical="top" wrapText="1"/>
    </xf>
    <xf borderId="18" fillId="0" fontId="1" numFmtId="0" xfId="0" applyAlignment="1" applyBorder="1" applyFont="1">
      <alignment horizontal="center"/>
    </xf>
    <xf borderId="4" fillId="2" fontId="10" numFmtId="0" xfId="0" applyAlignment="1" applyBorder="1" applyFont="1">
      <alignment shrinkToFit="0" wrapText="1"/>
    </xf>
    <xf borderId="4" fillId="2" fontId="10" numFmtId="2" xfId="0" applyAlignment="1" applyBorder="1" applyFont="1" applyNumberFormat="1">
      <alignment horizontal="center" shrinkToFit="0" wrapText="1"/>
    </xf>
    <xf borderId="4" fillId="2" fontId="1" numFmtId="0" xfId="0" applyAlignment="1" applyBorder="1" applyFont="1">
      <alignment horizontal="center" shrinkToFit="0" vertical="top" wrapText="1"/>
    </xf>
    <xf borderId="25" fillId="0" fontId="1" numFmtId="0" xfId="0" applyAlignment="1" applyBorder="1" applyFont="1">
      <alignment horizontal="left"/>
    </xf>
    <xf borderId="33" fillId="2" fontId="1" numFmtId="0" xfId="0" applyBorder="1" applyFont="1"/>
    <xf borderId="33" fillId="2" fontId="13" numFmtId="0" xfId="0" applyBorder="1" applyFont="1"/>
    <xf borderId="5" fillId="2" fontId="9" numFmtId="0" xfId="0" applyBorder="1" applyFont="1"/>
    <xf borderId="5" fillId="2" fontId="13" numFmtId="0" xfId="0" applyAlignment="1" applyBorder="1" applyFont="1">
      <alignment shrinkToFit="0" vertical="top" wrapText="1"/>
    </xf>
    <xf borderId="5" fillId="2" fontId="13" numFmtId="0" xfId="0" applyAlignment="1" applyBorder="1" applyFont="1">
      <alignment horizontal="center" shrinkToFit="0" vertical="top" wrapText="1"/>
    </xf>
    <xf borderId="34" fillId="2" fontId="13" numFmtId="0" xfId="0" applyAlignment="1" applyBorder="1" applyFont="1">
      <alignment horizontal="center" shrinkToFit="0" vertical="top" wrapText="1"/>
    </xf>
    <xf borderId="4" fillId="0" fontId="11" numFmtId="0" xfId="0" applyAlignment="1" applyBorder="1" applyFont="1">
      <alignment horizontal="right"/>
    </xf>
    <xf borderId="4" fillId="0" fontId="13" numFmtId="0" xfId="0" applyAlignment="1" applyBorder="1" applyFont="1">
      <alignment shrinkToFit="0" vertical="top" wrapText="1"/>
    </xf>
    <xf borderId="4" fillId="0" fontId="13" numFmtId="2" xfId="0" applyAlignment="1" applyBorder="1" applyFont="1" applyNumberFormat="1">
      <alignment horizontal="center" shrinkToFit="0" vertical="top" wrapText="1"/>
    </xf>
    <xf borderId="35" fillId="0" fontId="13" numFmtId="0" xfId="0" applyAlignment="1" applyBorder="1" applyFont="1">
      <alignment horizontal="center" shrinkToFit="0" vertical="top" wrapText="1"/>
    </xf>
    <xf borderId="36" fillId="3" fontId="1" numFmtId="0" xfId="0" applyAlignment="1" applyBorder="1" applyFill="1" applyFont="1">
      <alignment horizontal="center"/>
    </xf>
    <xf borderId="37" fillId="3" fontId="1" numFmtId="0" xfId="0" applyAlignment="1" applyBorder="1" applyFont="1">
      <alignment horizontal="center"/>
    </xf>
    <xf borderId="38" fillId="3" fontId="14" numFmtId="0" xfId="0" applyAlignment="1" applyBorder="1" applyFont="1">
      <alignment horizontal="center" shrinkToFit="0" vertical="center" wrapText="1"/>
    </xf>
    <xf borderId="39" fillId="0" fontId="2" numFmtId="0" xfId="0" applyBorder="1" applyFont="1"/>
    <xf borderId="21" fillId="3" fontId="13" numFmtId="0" xfId="0" applyAlignment="1" applyBorder="1" applyFont="1">
      <alignment shrinkToFit="0" vertical="top" wrapText="1"/>
    </xf>
    <xf borderId="21" fillId="3" fontId="13" numFmtId="2" xfId="0" applyAlignment="1" applyBorder="1" applyFont="1" applyNumberFormat="1">
      <alignment horizontal="center" shrinkToFit="0" vertical="top" wrapText="1"/>
    </xf>
    <xf borderId="21" fillId="3" fontId="13" numFmtId="0" xfId="0" applyAlignment="1" applyBorder="1" applyFont="1">
      <alignment horizontal="center" shrinkToFit="0" vertical="top" wrapText="1"/>
    </xf>
    <xf borderId="4" fillId="2" fontId="10" numFmtId="0" xfId="0" applyAlignment="1" applyBorder="1" applyFont="1">
      <alignment horizontal="left" shrinkToFit="0" wrapText="1"/>
    </xf>
    <xf borderId="4" fillId="2" fontId="10" numFmtId="2" xfId="0" applyAlignment="1" applyBorder="1" applyFont="1" applyNumberFormat="1">
      <alignment horizontal="center" shrinkToFit="0" vertical="center" wrapText="1"/>
    </xf>
    <xf borderId="4" fillId="2" fontId="13" numFmtId="0" xfId="0" applyAlignment="1" applyBorder="1" applyFont="1">
      <alignment shrinkToFit="0" vertical="top" wrapText="1"/>
    </xf>
    <xf borderId="40" fillId="2" fontId="10" numFmtId="2" xfId="0" applyAlignment="1" applyBorder="1" applyFont="1" applyNumberFormat="1">
      <alignment horizontal="center" shrinkToFit="0" vertical="top" wrapText="1"/>
    </xf>
    <xf borderId="33" fillId="2" fontId="1" numFmtId="0" xfId="0" applyAlignment="1" applyBorder="1" applyFont="1">
      <alignment horizontal="left"/>
    </xf>
    <xf borderId="33" fillId="2" fontId="12" numFmtId="2" xfId="0" applyBorder="1" applyFont="1" applyNumberFormat="1"/>
    <xf borderId="28" fillId="0" fontId="1" numFmtId="0" xfId="0" applyAlignment="1" applyBorder="1" applyFont="1">
      <alignment horizontal="center"/>
    </xf>
    <xf borderId="4" fillId="0" fontId="10" numFmtId="2" xfId="0" applyAlignment="1" applyBorder="1" applyFont="1" applyNumberFormat="1">
      <alignment horizontal="center" shrinkToFit="0" vertical="top" wrapText="1"/>
    </xf>
    <xf borderId="35" fillId="0" fontId="10" numFmtId="2" xfId="0" applyAlignment="1" applyBorder="1" applyFont="1" applyNumberFormat="1">
      <alignment horizontal="center" shrinkToFit="0" vertical="top" wrapText="1"/>
    </xf>
    <xf borderId="4" fillId="2" fontId="1" numFmtId="0" xfId="0" applyAlignment="1" applyBorder="1" applyFont="1">
      <alignment shrinkToFit="0" vertical="top" wrapText="1"/>
    </xf>
    <xf borderId="35" fillId="2" fontId="10" numFmtId="2" xfId="0" applyAlignment="1" applyBorder="1" applyFont="1" applyNumberFormat="1">
      <alignment horizontal="center" shrinkToFit="0" vertical="top" wrapText="1"/>
    </xf>
    <xf borderId="4" fillId="2" fontId="10" numFmtId="0" xfId="0" applyAlignment="1" applyBorder="1" applyFont="1">
      <alignment horizontal="left" shrinkToFit="0" vertical="top" wrapText="1"/>
    </xf>
    <xf borderId="21" fillId="2" fontId="1" numFmtId="0" xfId="0" applyAlignment="1" applyBorder="1" applyFont="1">
      <alignment horizontal="center" shrinkToFit="0" vertical="top" wrapText="1"/>
    </xf>
    <xf borderId="41" fillId="2" fontId="1" numFmtId="0" xfId="0" applyAlignment="1" applyBorder="1" applyFont="1">
      <alignment horizontal="center" shrinkToFit="0" vertical="top" wrapText="1"/>
    </xf>
    <xf borderId="24" fillId="2" fontId="1" numFmtId="0" xfId="0" applyAlignment="1" applyBorder="1" applyFont="1">
      <alignment horizontal="left"/>
    </xf>
    <xf borderId="24" fillId="2" fontId="1" numFmtId="0" xfId="0" applyBorder="1" applyFont="1"/>
    <xf borderId="24" fillId="2" fontId="9" numFmtId="0" xfId="0" applyBorder="1" applyFont="1"/>
    <xf borderId="24" fillId="2" fontId="1" numFmtId="0" xfId="0" applyAlignment="1" applyBorder="1" applyFont="1">
      <alignment shrinkToFit="0" vertical="top" wrapText="1"/>
    </xf>
    <xf borderId="24" fillId="2" fontId="1" numFmtId="0" xfId="0" applyAlignment="1" applyBorder="1" applyFont="1">
      <alignment horizontal="center" shrinkToFit="0" vertical="top" wrapText="1"/>
    </xf>
    <xf borderId="28" fillId="0" fontId="1" numFmtId="0" xfId="0" applyAlignment="1" applyBorder="1" applyFont="1">
      <alignment shrinkToFit="0" vertical="top" wrapText="1"/>
    </xf>
    <xf borderId="28" fillId="0" fontId="1" numFmtId="2" xfId="0" applyAlignment="1" applyBorder="1" applyFont="1" applyNumberFormat="1">
      <alignment horizontal="center" shrinkToFit="0" vertical="top" wrapText="1"/>
    </xf>
    <xf borderId="29" fillId="0" fontId="1" numFmtId="0" xfId="0" applyAlignment="1" applyBorder="1" applyFont="1">
      <alignment horizontal="center" shrinkToFit="0" vertical="top" wrapText="1"/>
    </xf>
    <xf borderId="4" fillId="3" fontId="1" numFmtId="0" xfId="0" applyAlignment="1" applyBorder="1" applyFont="1">
      <alignment horizontal="center"/>
    </xf>
    <xf borderId="42" fillId="3" fontId="14" numFmtId="0" xfId="0" applyAlignment="1" applyBorder="1" applyFont="1">
      <alignment horizontal="center" shrinkToFit="0" vertical="center" wrapText="1"/>
    </xf>
    <xf borderId="43" fillId="0" fontId="2" numFmtId="0" xfId="0" applyBorder="1" applyFont="1"/>
    <xf borderId="21" fillId="3" fontId="1" numFmtId="0" xfId="0" applyAlignment="1" applyBorder="1" applyFont="1">
      <alignment shrinkToFit="0" vertical="top" wrapText="1"/>
    </xf>
    <xf borderId="21" fillId="3" fontId="1" numFmtId="2" xfId="0" applyAlignment="1" applyBorder="1" applyFont="1" applyNumberFormat="1">
      <alignment horizontal="center" shrinkToFit="0" vertical="top" wrapText="1"/>
    </xf>
    <xf borderId="21" fillId="3" fontId="1" numFmtId="0" xfId="0" applyAlignment="1" applyBorder="1" applyFont="1">
      <alignment horizontal="center" shrinkToFit="0" vertical="top" wrapText="1"/>
    </xf>
    <xf borderId="44" fillId="0" fontId="9" numFmtId="0" xfId="0" applyBorder="1" applyFont="1"/>
    <xf borderId="24" fillId="2" fontId="10" numFmtId="0" xfId="0" applyAlignment="1" applyBorder="1" applyFont="1">
      <alignment horizontal="left" shrinkToFit="0" wrapText="1"/>
    </xf>
    <xf borderId="24" fillId="2" fontId="10" numFmtId="2" xfId="0" applyAlignment="1" applyBorder="1" applyFont="1" applyNumberFormat="1">
      <alignment horizontal="center" shrinkToFit="0" vertical="top" wrapText="1"/>
    </xf>
    <xf borderId="24" fillId="2" fontId="10" numFmtId="0" xfId="0" applyBorder="1" applyFont="1"/>
    <xf borderId="24" fillId="2" fontId="10" numFmtId="2" xfId="0" applyAlignment="1" applyBorder="1" applyFont="1" applyNumberFormat="1">
      <alignment horizontal="center"/>
    </xf>
    <xf borderId="5" fillId="2" fontId="10" numFmtId="0" xfId="0" applyAlignment="1" applyBorder="1" applyFont="1">
      <alignment shrinkToFit="0" vertical="top" wrapText="1"/>
    </xf>
    <xf borderId="34" fillId="2" fontId="10" numFmtId="2" xfId="0" applyAlignment="1" applyBorder="1" applyFont="1" applyNumberFormat="1">
      <alignment horizontal="center" shrinkToFit="0" vertical="top" wrapText="1"/>
    </xf>
    <xf borderId="4" fillId="2" fontId="9" numFmtId="0" xfId="0" applyBorder="1" applyFont="1"/>
    <xf borderId="4" fillId="2" fontId="10" numFmtId="0" xfId="0" applyAlignment="1" applyBorder="1" applyFont="1">
      <alignment shrinkToFit="0" vertical="top" wrapText="1"/>
    </xf>
    <xf borderId="4" fillId="0" fontId="10" numFmtId="0" xfId="0" applyAlignment="1" applyBorder="1" applyFont="1">
      <alignment shrinkToFit="0" vertical="top" wrapText="1"/>
    </xf>
    <xf borderId="14" fillId="2" fontId="10" numFmtId="0" xfId="0" applyAlignment="1" applyBorder="1" applyFont="1">
      <alignment horizontal="left"/>
    </xf>
    <xf borderId="41" fillId="2" fontId="10" numFmtId="2" xfId="0" applyAlignment="1" applyBorder="1" applyFont="1" applyNumberFormat="1">
      <alignment horizontal="center" shrinkToFit="0" vertical="top" wrapText="1"/>
    </xf>
    <xf borderId="5" fillId="2" fontId="10" numFmtId="0" xfId="0" applyAlignment="1" applyBorder="1" applyFont="1">
      <alignment horizontal="center" shrinkToFit="0" vertical="top" wrapText="1"/>
    </xf>
    <xf borderId="34" fillId="2" fontId="10" numFmtId="0" xfId="0" applyAlignment="1" applyBorder="1" applyFont="1">
      <alignment horizontal="center" shrinkToFit="0" vertical="top" wrapText="1"/>
    </xf>
    <xf borderId="35" fillId="2" fontId="1" numFmtId="0" xfId="0" applyAlignment="1" applyBorder="1" applyFont="1">
      <alignment horizontal="center" shrinkToFit="0" vertical="top" wrapText="1"/>
    </xf>
    <xf borderId="4" fillId="0" fontId="1" numFmtId="0" xfId="0" applyAlignment="1" applyBorder="1" applyFont="1">
      <alignment shrinkToFit="0" vertical="top" wrapText="1"/>
    </xf>
    <xf borderId="4" fillId="0" fontId="1" numFmtId="2" xfId="0" applyAlignment="1" applyBorder="1" applyFont="1" applyNumberFormat="1">
      <alignment horizontal="center" shrinkToFit="0" vertical="top" wrapText="1"/>
    </xf>
    <xf borderId="35" fillId="0" fontId="1" numFmtId="0" xfId="0" applyAlignment="1" applyBorder="1" applyFont="1">
      <alignment horizontal="center" shrinkToFit="0" vertical="top" wrapText="1"/>
    </xf>
    <xf borderId="37" fillId="3" fontId="1" numFmtId="0" xfId="0" applyAlignment="1" applyBorder="1" applyFont="1">
      <alignment shrinkToFit="0" vertical="top" wrapText="1"/>
    </xf>
    <xf borderId="37" fillId="3" fontId="1" numFmtId="2" xfId="0" applyAlignment="1" applyBorder="1" applyFont="1" applyNumberFormat="1">
      <alignment horizontal="center" shrinkToFit="0" vertical="top" wrapText="1"/>
    </xf>
    <xf borderId="37" fillId="3" fontId="1" numFmtId="0" xfId="0" applyAlignment="1" applyBorder="1" applyFont="1">
      <alignment horizontal="center" shrinkToFit="0" vertical="top" wrapText="1"/>
    </xf>
    <xf borderId="12" fillId="2" fontId="10" numFmtId="0" xfId="0" applyAlignment="1" applyBorder="1" applyFont="1">
      <alignment horizontal="left" shrinkToFit="0" vertical="top" wrapText="1"/>
    </xf>
    <xf borderId="4" fillId="4" fontId="9" numFmtId="0" xfId="0" applyBorder="1" applyFill="1" applyFont="1"/>
    <xf borderId="5" fillId="2" fontId="10" numFmtId="2" xfId="0" applyAlignment="1" applyBorder="1" applyFont="1" applyNumberFormat="1">
      <alignment horizontal="center" shrinkToFit="0" wrapText="1"/>
    </xf>
    <xf borderId="45" fillId="2" fontId="10" numFmtId="2" xfId="0" applyAlignment="1" applyBorder="1" applyFont="1" applyNumberFormat="1">
      <alignment horizontal="center" shrinkToFit="0" wrapText="1"/>
    </xf>
    <xf borderId="19" fillId="2" fontId="10" numFmtId="2" xfId="0" applyAlignment="1" applyBorder="1" applyFont="1" applyNumberFormat="1">
      <alignment horizontal="center" shrinkToFit="0" vertical="top" wrapText="1"/>
    </xf>
    <xf borderId="21" fillId="2" fontId="10" numFmtId="0" xfId="0" applyAlignment="1" applyBorder="1" applyFont="1">
      <alignment shrinkToFit="0" vertical="top" wrapText="1"/>
    </xf>
    <xf borderId="45" fillId="2" fontId="10" numFmtId="2" xfId="0" applyAlignment="1" applyBorder="1" applyFont="1" applyNumberFormat="1">
      <alignment horizontal="center" shrinkToFit="0" vertical="top" wrapText="1"/>
    </xf>
    <xf borderId="5" fillId="2" fontId="1" numFmtId="0" xfId="0" applyAlignment="1" applyBorder="1" applyFont="1">
      <alignment shrinkToFit="0" vertical="top" wrapText="1"/>
    </xf>
    <xf borderId="5" fillId="2" fontId="1" numFmtId="2" xfId="0" applyAlignment="1" applyBorder="1" applyFont="1" applyNumberFormat="1">
      <alignment horizontal="center" shrinkToFit="0" vertical="top" wrapText="1"/>
    </xf>
    <xf borderId="34" fillId="2" fontId="1" numFmtId="2" xfId="0" applyAlignment="1" applyBorder="1" applyFont="1" applyNumberFormat="1">
      <alignment horizontal="center" shrinkToFit="0" vertical="top" wrapText="1"/>
    </xf>
    <xf borderId="24" fillId="2" fontId="10" numFmtId="0" xfId="0" applyAlignment="1" applyBorder="1" applyFont="1">
      <alignment horizontal="center" shrinkToFit="0" wrapText="1"/>
    </xf>
    <xf borderId="24" fillId="2" fontId="10" numFmtId="0" xfId="0" applyAlignment="1" applyBorder="1" applyFont="1">
      <alignment horizontal="center" shrinkToFit="0" vertical="top" wrapText="1"/>
    </xf>
    <xf borderId="24" fillId="2" fontId="10" numFmtId="0" xfId="0" applyAlignment="1" applyBorder="1" applyFont="1">
      <alignment horizontal="center" shrinkToFit="0" vertical="center" wrapText="1"/>
    </xf>
    <xf borderId="32" fillId="2" fontId="10" numFmtId="0" xfId="0" applyAlignment="1" applyBorder="1" applyFont="1">
      <alignment horizontal="left" shrinkToFit="0" wrapText="1"/>
    </xf>
    <xf borderId="32" fillId="2" fontId="10" numFmtId="0" xfId="0" applyAlignment="1" applyBorder="1" applyFont="1">
      <alignment horizontal="center" shrinkToFit="0" wrapText="1"/>
    </xf>
    <xf borderId="32" fillId="2" fontId="10" numFmtId="0" xfId="0" applyAlignment="1" applyBorder="1" applyFont="1">
      <alignment horizontal="center" shrinkToFit="0" vertical="top" wrapText="1"/>
    </xf>
    <xf borderId="32" fillId="2" fontId="10" numFmtId="0" xfId="0" applyAlignment="1" applyBorder="1" applyFont="1">
      <alignment horizontal="center" shrinkToFit="0" vertical="center" wrapText="1"/>
    </xf>
    <xf borderId="4" fillId="2" fontId="10" numFmtId="2" xfId="0" applyAlignment="1" applyBorder="1" applyFont="1" applyNumberFormat="1">
      <alignment horizontal="left" shrinkToFit="0" wrapText="1"/>
    </xf>
    <xf borderId="35" fillId="2" fontId="10" numFmtId="2" xfId="0" applyAlignment="1" applyBorder="1" applyFont="1" applyNumberFormat="1">
      <alignment horizontal="center" shrinkToFit="0" vertical="center" wrapText="1"/>
    </xf>
    <xf borderId="46" fillId="2" fontId="10" numFmtId="2" xfId="0" applyAlignment="1" applyBorder="1" applyFont="1" applyNumberFormat="1">
      <alignment horizontal="center" shrinkToFit="0" vertical="top" wrapText="1"/>
    </xf>
    <xf borderId="4" fillId="2" fontId="10" numFmtId="2" xfId="0" applyAlignment="1" applyBorder="1" applyFont="1" applyNumberFormat="1">
      <alignment shrinkToFit="0" vertical="top" wrapText="1"/>
    </xf>
    <xf borderId="4" fillId="0" fontId="10" numFmtId="2" xfId="0" applyAlignment="1" applyBorder="1" applyFont="1" applyNumberFormat="1">
      <alignment shrinkToFit="0" vertical="top" wrapText="1"/>
    </xf>
    <xf borderId="14" fillId="2" fontId="10" numFmtId="2" xfId="0" applyAlignment="1" applyBorder="1" applyFont="1" applyNumberFormat="1">
      <alignment horizontal="left" shrinkToFit="0" wrapText="1"/>
    </xf>
    <xf borderId="5" fillId="2" fontId="10" numFmtId="2" xfId="0" applyAlignment="1" applyBorder="1" applyFont="1" applyNumberFormat="1">
      <alignment horizontal="center" shrinkToFit="0" vertical="center" wrapText="1"/>
    </xf>
    <xf borderId="19" fillId="2" fontId="10" numFmtId="2" xfId="0" applyAlignment="1" applyBorder="1" applyFont="1" applyNumberFormat="1">
      <alignment horizontal="left" shrinkToFit="0" wrapText="1"/>
    </xf>
    <xf borderId="4" fillId="2" fontId="10" numFmtId="0" xfId="0" applyAlignment="1" applyBorder="1" applyFont="1">
      <alignment horizontal="center" shrinkToFit="0" vertical="top" wrapText="1"/>
    </xf>
    <xf borderId="5" fillId="2" fontId="1" numFmtId="0" xfId="0" applyAlignment="1" applyBorder="1" applyFont="1">
      <alignment horizontal="center" shrinkToFit="0" vertical="top" wrapText="1"/>
    </xf>
    <xf borderId="34" fillId="2" fontId="1" numFmtId="0" xfId="0" applyAlignment="1" applyBorder="1" applyFont="1">
      <alignment horizontal="center" shrinkToFit="0" vertical="top" wrapText="1"/>
    </xf>
    <xf borderId="24" fillId="2" fontId="10" numFmtId="0" xfId="0" applyAlignment="1" applyBorder="1" applyFont="1">
      <alignment horizontal="left"/>
    </xf>
    <xf borderId="24" fillId="2" fontId="10" numFmtId="0" xfId="0" applyAlignment="1" applyBorder="1" applyFont="1">
      <alignment horizontal="center"/>
    </xf>
    <xf borderId="24" fillId="2" fontId="10" numFmtId="0" xfId="0" applyAlignment="1" applyBorder="1" applyFont="1">
      <alignment shrinkToFit="0" vertical="top" wrapText="1"/>
    </xf>
    <xf borderId="24" fillId="2" fontId="1" numFmtId="2" xfId="0" applyAlignment="1" applyBorder="1" applyFont="1" applyNumberFormat="1">
      <alignment horizontal="center" shrinkToFit="0" vertical="top" wrapText="1"/>
    </xf>
    <xf borderId="35" fillId="0" fontId="1" numFmtId="2" xfId="0" applyAlignment="1" applyBorder="1" applyFont="1" applyNumberFormat="1">
      <alignment horizontal="center" shrinkToFit="0" vertical="top" wrapText="1"/>
    </xf>
    <xf borderId="4" fillId="0" fontId="1" numFmtId="0" xfId="0" applyAlignment="1" applyBorder="1" applyFont="1">
      <alignment horizontal="center" shrinkToFit="0" vertical="top" wrapText="1"/>
    </xf>
    <xf borderId="5" fillId="2" fontId="13" numFmtId="2" xfId="0" applyAlignment="1" applyBorder="1" applyFont="1" applyNumberFormat="1">
      <alignment horizontal="center" shrinkToFit="0" vertical="top" wrapText="1"/>
    </xf>
    <xf borderId="4" fillId="2" fontId="13" numFmtId="2" xfId="0" applyAlignment="1" applyBorder="1" applyFont="1" applyNumberFormat="1">
      <alignment horizontal="center" shrinkToFit="0" vertical="top" wrapText="1"/>
    </xf>
    <xf borderId="46" fillId="2" fontId="1" numFmtId="2" xfId="0" applyAlignment="1" applyBorder="1" applyFont="1" applyNumberFormat="1">
      <alignment horizontal="center" shrinkToFit="0" vertical="top" wrapText="1"/>
    </xf>
    <xf borderId="37" fillId="3" fontId="10" numFmtId="2" xfId="0" applyAlignment="1" applyBorder="1" applyFont="1" applyNumberFormat="1">
      <alignment horizontal="center" shrinkToFit="0" vertical="top" wrapText="1"/>
    </xf>
    <xf borderId="47" fillId="2" fontId="10" numFmtId="0" xfId="0" applyAlignment="1" applyBorder="1" applyFont="1">
      <alignment shrinkToFit="0" vertical="top" wrapText="1"/>
    </xf>
    <xf borderId="47" fillId="2" fontId="10" numFmtId="2" xfId="0" applyAlignment="1" applyBorder="1" applyFont="1" applyNumberFormat="1">
      <alignment horizontal="center" shrinkToFit="0" vertical="top" wrapText="1"/>
    </xf>
    <xf borderId="48" fillId="2" fontId="10" numFmtId="2" xfId="0" applyAlignment="1" applyBorder="1" applyFont="1" applyNumberFormat="1">
      <alignment horizontal="center" shrinkToFit="0" vertical="top" wrapText="1"/>
    </xf>
    <xf borderId="49" fillId="0" fontId="1" numFmtId="0" xfId="0" applyAlignment="1" applyBorder="1" applyFont="1">
      <alignment horizontal="left"/>
    </xf>
    <xf borderId="24" fillId="2" fontId="10" numFmtId="0" xfId="0" applyAlignment="1" applyBorder="1" applyFont="1">
      <alignment shrinkToFit="0" wrapText="1"/>
    </xf>
    <xf borderId="4" fillId="2" fontId="10" numFmtId="0" xfId="0" applyBorder="1" applyFont="1"/>
    <xf borderId="4" fillId="2" fontId="10" numFmtId="2" xfId="0" applyAlignment="1" applyBorder="1" applyFont="1" applyNumberFormat="1">
      <alignment horizontal="center"/>
    </xf>
    <xf borderId="5" fillId="2" fontId="10" numFmtId="0" xfId="0" applyAlignment="1" applyBorder="1" applyFont="1">
      <alignment horizontal="left" shrinkToFit="0" wrapText="1"/>
    </xf>
    <xf borderId="45" fillId="2" fontId="10" numFmtId="2" xfId="0" applyAlignment="1" applyBorder="1" applyFont="1" applyNumberFormat="1">
      <alignment horizontal="center" shrinkToFit="0" vertical="center" wrapText="1"/>
    </xf>
    <xf borderId="50" fillId="2" fontId="10" numFmtId="0" xfId="0" applyAlignment="1" applyBorder="1" applyFont="1">
      <alignment shrinkToFit="0" vertical="top" wrapText="1"/>
    </xf>
    <xf borderId="50" fillId="2" fontId="10" numFmtId="2" xfId="0" applyAlignment="1" applyBorder="1" applyFont="1" applyNumberFormat="1">
      <alignment horizontal="center" shrinkToFit="0" vertical="top" wrapText="1"/>
    </xf>
    <xf borderId="51" fillId="2" fontId="10" numFmtId="2" xfId="0" applyAlignment="1" applyBorder="1" applyFont="1" applyNumberFormat="1">
      <alignment horizontal="center" shrinkToFit="0" vertical="top" wrapText="1"/>
    </xf>
    <xf borderId="52" fillId="2" fontId="10" numFmtId="2" xfId="0" applyAlignment="1" applyBorder="1" applyFont="1" applyNumberFormat="1">
      <alignment horizontal="center" shrinkToFit="0" vertical="top" wrapText="1"/>
    </xf>
    <xf borderId="53" fillId="0" fontId="1" numFmtId="0" xfId="0" applyAlignment="1" applyBorder="1" applyFont="1">
      <alignment horizontal="left"/>
    </xf>
    <xf borderId="54" fillId="2" fontId="10" numFmtId="0" xfId="0" applyAlignment="1" applyBorder="1" applyFont="1">
      <alignment shrinkToFit="0" vertical="top" wrapText="1"/>
    </xf>
    <xf borderId="54" fillId="2" fontId="10" numFmtId="2" xfId="0" applyAlignment="1" applyBorder="1" applyFont="1" applyNumberFormat="1">
      <alignment horizontal="center" shrinkToFit="0" vertical="top" wrapText="1"/>
    </xf>
    <xf borderId="55" fillId="2" fontId="10" numFmtId="2" xfId="0" applyAlignment="1" applyBorder="1" applyFont="1" applyNumberFormat="1">
      <alignment horizontal="center" shrinkToFit="0" vertical="top" wrapText="1"/>
    </xf>
    <xf borderId="12" fillId="2" fontId="10" numFmtId="0" xfId="0" applyAlignment="1" applyBorder="1" applyFont="1">
      <alignment shrinkToFit="0" vertical="top" wrapText="1"/>
    </xf>
    <xf borderId="4" fillId="2" fontId="1" numFmtId="2" xfId="0" applyAlignment="1" applyBorder="1" applyFont="1" applyNumberFormat="1">
      <alignment horizontal="center" shrinkToFit="0" vertical="top" wrapText="1"/>
    </xf>
    <xf borderId="35" fillId="2" fontId="1" numFmtId="2" xfId="0" applyAlignment="1" applyBorder="1" applyFont="1" applyNumberFormat="1">
      <alignment horizontal="center" shrinkToFit="0" vertical="top" wrapText="1"/>
    </xf>
    <xf borderId="6" fillId="0" fontId="1" numFmtId="0" xfId="0" applyBorder="1" applyFont="1"/>
    <xf borderId="7" fillId="0" fontId="1" numFmtId="0" xfId="0" applyBorder="1" applyFont="1"/>
    <xf borderId="56" fillId="0" fontId="14" numFmtId="0" xfId="0" applyAlignment="1" applyBorder="1" applyFont="1">
      <alignment horizontal="center" shrinkToFit="0" vertical="center" wrapText="1"/>
    </xf>
    <xf borderId="57" fillId="0" fontId="2" numFmtId="0" xfId="0" applyBorder="1" applyFont="1"/>
    <xf borderId="58" fillId="0" fontId="2" numFmtId="0" xfId="0" applyBorder="1" applyFont="1"/>
    <xf borderId="7" fillId="0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5.0" topLeftCell="E6" activePane="bottomRight" state="frozen"/>
      <selection activeCell="E1" sqref="E1" pane="topRight"/>
      <selection activeCell="A6" sqref="A6" pane="bottomLeft"/>
      <selection activeCell="E6" sqref="E6" pane="bottomRight"/>
    </sheetView>
  </sheetViews>
  <sheetFormatPr customHeight="1" defaultColWidth="14.43" defaultRowHeight="15.0"/>
  <cols>
    <col customWidth="1" min="1" max="1" width="4.71"/>
    <col customWidth="1" min="2" max="2" width="5.29"/>
    <col customWidth="1" min="3" max="3" width="9.14"/>
    <col customWidth="1" min="4" max="4" width="11.57"/>
    <col customWidth="1" min="5" max="5" width="52.57"/>
    <col customWidth="1" min="6" max="6" width="9.29"/>
    <col customWidth="1" min="7" max="7" width="10.0"/>
    <col customWidth="1" min="8" max="8" width="7.57"/>
    <col customWidth="1" min="9" max="9" width="6.86"/>
    <col customWidth="1" min="10" max="10" width="8.14"/>
    <col customWidth="1" min="11" max="11" width="10.0"/>
    <col customWidth="1" min="12" max="12" width="9.14"/>
    <col customWidth="1" min="13" max="26" width="8.71"/>
  </cols>
  <sheetData>
    <row r="1" ht="51.0" customHeight="1">
      <c r="A1" s="1" t="s">
        <v>0</v>
      </c>
      <c r="B1" s="2"/>
      <c r="C1" s="3" t="s">
        <v>1</v>
      </c>
      <c r="D1" s="4"/>
      <c r="E1" s="5"/>
      <c r="F1" s="6" t="s">
        <v>2</v>
      </c>
      <c r="G1" s="2" t="s">
        <v>3</v>
      </c>
      <c r="H1" s="7" t="s">
        <v>4</v>
      </c>
      <c r="I1" s="4"/>
      <c r="J1" s="4"/>
      <c r="K1" s="5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4.25" customHeight="1">
      <c r="A2" s="8" t="s">
        <v>5</v>
      </c>
      <c r="B2" s="2"/>
      <c r="C2" s="2"/>
      <c r="D2" s="1"/>
      <c r="E2" s="2"/>
      <c r="F2" s="2"/>
      <c r="G2" s="2" t="s">
        <v>6</v>
      </c>
      <c r="H2" s="7" t="s">
        <v>7</v>
      </c>
      <c r="I2" s="4"/>
      <c r="J2" s="4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7.25" customHeight="1">
      <c r="A3" s="9" t="s">
        <v>8</v>
      </c>
      <c r="B3" s="2"/>
      <c r="C3" s="2"/>
      <c r="D3" s="10"/>
      <c r="E3" s="11" t="s">
        <v>9</v>
      </c>
      <c r="F3" s="2"/>
      <c r="G3" s="2" t="s">
        <v>10</v>
      </c>
      <c r="H3" s="12">
        <v>19.0</v>
      </c>
      <c r="I3" s="12">
        <v>10.0</v>
      </c>
      <c r="J3" s="13">
        <v>2023.0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/>
      <c r="B4" s="2"/>
      <c r="C4" s="2"/>
      <c r="D4" s="9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4.25" customHeigh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4.25" customHeight="1">
      <c r="A6" s="19">
        <v>1.0</v>
      </c>
      <c r="B6" s="20">
        <v>1.0</v>
      </c>
      <c r="C6" s="21" t="s">
        <v>26</v>
      </c>
      <c r="D6" s="22" t="s">
        <v>27</v>
      </c>
      <c r="E6" s="23" t="s">
        <v>28</v>
      </c>
      <c r="F6" s="24">
        <v>200.0</v>
      </c>
      <c r="G6" s="25">
        <v>8.68</v>
      </c>
      <c r="H6" s="24">
        <v>12.51</v>
      </c>
      <c r="I6" s="24">
        <v>31.2</v>
      </c>
      <c r="J6" s="24">
        <v>252.0</v>
      </c>
      <c r="K6" s="26">
        <v>71.13</v>
      </c>
      <c r="L6" s="24">
        <v>20.02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4.25" customHeight="1">
      <c r="A7" s="27"/>
      <c r="B7" s="28"/>
      <c r="C7" s="29"/>
      <c r="D7" s="30" t="s">
        <v>29</v>
      </c>
      <c r="E7" s="31" t="s">
        <v>30</v>
      </c>
      <c r="F7" s="32">
        <v>200.0</v>
      </c>
      <c r="G7" s="25">
        <v>4.68</v>
      </c>
      <c r="H7" s="33">
        <v>5.15</v>
      </c>
      <c r="I7" s="32">
        <v>22.58</v>
      </c>
      <c r="J7" s="33">
        <v>151.5</v>
      </c>
      <c r="K7" s="25">
        <v>693.08</v>
      </c>
      <c r="L7" s="34">
        <v>18.06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4.25" customHeight="1">
      <c r="A8" s="27"/>
      <c r="B8" s="28"/>
      <c r="C8" s="29"/>
      <c r="D8" s="35" t="s">
        <v>31</v>
      </c>
      <c r="E8" s="36" t="s">
        <v>32</v>
      </c>
      <c r="F8" s="37">
        <v>60.0</v>
      </c>
      <c r="G8" s="32">
        <v>4.56</v>
      </c>
      <c r="H8" s="25">
        <v>0.48</v>
      </c>
      <c r="I8" s="37">
        <v>29.52</v>
      </c>
      <c r="J8" s="25">
        <v>133.2</v>
      </c>
      <c r="K8" s="25">
        <v>0.08</v>
      </c>
      <c r="L8" s="34">
        <v>3.6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4.25" customHeight="1">
      <c r="A9" s="27"/>
      <c r="B9" s="28"/>
      <c r="C9" s="29"/>
      <c r="D9" s="35" t="s">
        <v>33</v>
      </c>
      <c r="E9" s="38" t="s">
        <v>34</v>
      </c>
      <c r="F9" s="37">
        <v>100.0</v>
      </c>
      <c r="G9" s="32">
        <v>0.4</v>
      </c>
      <c r="H9" s="39">
        <v>0.4</v>
      </c>
      <c r="I9" s="39">
        <v>10.0</v>
      </c>
      <c r="J9" s="37">
        <v>42.7</v>
      </c>
      <c r="K9" s="40">
        <v>28.01</v>
      </c>
      <c r="L9" s="37">
        <v>10.51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27"/>
      <c r="B10" s="28"/>
      <c r="C10" s="41"/>
      <c r="D10" s="42"/>
      <c r="E10" s="43"/>
      <c r="F10" s="44"/>
      <c r="G10" s="45"/>
      <c r="H10" s="45"/>
      <c r="I10" s="45"/>
      <c r="J10" s="44"/>
      <c r="K10" s="44"/>
      <c r="L10" s="4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4.25" customHeight="1">
      <c r="A11" s="46"/>
      <c r="B11" s="47"/>
      <c r="C11" s="48"/>
      <c r="D11" s="49" t="s">
        <v>35</v>
      </c>
      <c r="E11" s="50"/>
      <c r="F11" s="51">
        <f t="shared" ref="F11:J11" si="1">SUM(F6:F10)</f>
        <v>560</v>
      </c>
      <c r="G11" s="51">
        <f t="shared" si="1"/>
        <v>18.32</v>
      </c>
      <c r="H11" s="51">
        <f t="shared" si="1"/>
        <v>18.54</v>
      </c>
      <c r="I11" s="51">
        <f t="shared" si="1"/>
        <v>93.3</v>
      </c>
      <c r="J11" s="51">
        <f t="shared" si="1"/>
        <v>579.4</v>
      </c>
      <c r="K11" s="52"/>
      <c r="L11" s="51">
        <f>SUM(L6:L10)</f>
        <v>52.19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4.25" customHeight="1">
      <c r="A12" s="53">
        <f t="shared" ref="A12:B12" si="2">A6</f>
        <v>1</v>
      </c>
      <c r="B12" s="54">
        <f t="shared" si="2"/>
        <v>1</v>
      </c>
      <c r="C12" s="35" t="s">
        <v>36</v>
      </c>
      <c r="D12" s="30" t="s">
        <v>37</v>
      </c>
      <c r="E12" s="36" t="s">
        <v>38</v>
      </c>
      <c r="F12" s="33">
        <v>60.0</v>
      </c>
      <c r="G12" s="25">
        <v>0.6</v>
      </c>
      <c r="H12" s="25">
        <v>3.1</v>
      </c>
      <c r="I12" s="25">
        <v>2.2</v>
      </c>
      <c r="J12" s="25">
        <v>38.6</v>
      </c>
      <c r="K12" s="25">
        <v>10.0</v>
      </c>
      <c r="L12" s="33">
        <v>4.35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4.25" customHeight="1">
      <c r="A13" s="27"/>
      <c r="B13" s="28"/>
      <c r="C13" s="29"/>
      <c r="D13" s="30" t="s">
        <v>39</v>
      </c>
      <c r="E13" s="36" t="s">
        <v>40</v>
      </c>
      <c r="F13" s="25" t="s">
        <v>41</v>
      </c>
      <c r="G13" s="33">
        <v>4.8</v>
      </c>
      <c r="H13" s="33">
        <v>3.1</v>
      </c>
      <c r="I13" s="33">
        <v>19.85</v>
      </c>
      <c r="J13" s="33">
        <v>129.2</v>
      </c>
      <c r="K13" s="25">
        <v>102.16</v>
      </c>
      <c r="L13" s="25">
        <v>14.21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4.25" customHeight="1">
      <c r="A14" s="27"/>
      <c r="B14" s="28"/>
      <c r="C14" s="29"/>
      <c r="D14" s="30" t="s">
        <v>42</v>
      </c>
      <c r="E14" s="36" t="s">
        <v>43</v>
      </c>
      <c r="F14" s="25">
        <v>80.0</v>
      </c>
      <c r="G14" s="33">
        <v>13.87</v>
      </c>
      <c r="H14" s="33">
        <v>10.23</v>
      </c>
      <c r="I14" s="33">
        <v>4.94</v>
      </c>
      <c r="J14" s="33">
        <v>194.11</v>
      </c>
      <c r="K14" s="25">
        <v>441.01</v>
      </c>
      <c r="L14" s="25">
        <v>35.85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4.25" customHeight="1">
      <c r="A15" s="27"/>
      <c r="B15" s="28"/>
      <c r="C15" s="29"/>
      <c r="D15" s="30" t="s">
        <v>44</v>
      </c>
      <c r="E15" s="55" t="s">
        <v>45</v>
      </c>
      <c r="F15" s="56">
        <v>150.0</v>
      </c>
      <c r="G15" s="57">
        <v>5.7</v>
      </c>
      <c r="H15" s="57">
        <v>3.43</v>
      </c>
      <c r="I15" s="57">
        <v>36.45</v>
      </c>
      <c r="J15" s="57">
        <v>190.31</v>
      </c>
      <c r="K15" s="56">
        <v>332.02</v>
      </c>
      <c r="L15" s="56">
        <v>8.12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4.25" customHeight="1">
      <c r="A16" s="27"/>
      <c r="B16" s="28"/>
      <c r="C16" s="29"/>
      <c r="D16" s="58" t="s">
        <v>46</v>
      </c>
      <c r="E16" s="59" t="s">
        <v>47</v>
      </c>
      <c r="F16" s="60">
        <v>200.0</v>
      </c>
      <c r="G16" s="60">
        <v>0.06</v>
      </c>
      <c r="H16" s="60">
        <v>0.02</v>
      </c>
      <c r="I16" s="60">
        <v>20.73</v>
      </c>
      <c r="J16" s="60">
        <v>78.2</v>
      </c>
      <c r="K16" s="60">
        <v>519.01</v>
      </c>
      <c r="L16" s="61">
        <v>17.9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4.25" customHeight="1">
      <c r="A17" s="27"/>
      <c r="B17" s="28"/>
      <c r="C17" s="29"/>
      <c r="D17" s="58" t="s">
        <v>31</v>
      </c>
      <c r="E17" s="62" t="s">
        <v>48</v>
      </c>
      <c r="F17" s="63">
        <v>70.0</v>
      </c>
      <c r="G17" s="63">
        <v>1.85</v>
      </c>
      <c r="H17" s="63">
        <v>0.36</v>
      </c>
      <c r="I17" s="63">
        <v>23.94</v>
      </c>
      <c r="J17" s="63">
        <v>126.7</v>
      </c>
      <c r="K17" s="63">
        <v>5.0</v>
      </c>
      <c r="L17" s="63">
        <v>4.2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4.25" customHeight="1">
      <c r="A18" s="64"/>
      <c r="B18" s="28"/>
      <c r="C18" s="29"/>
      <c r="D18" s="30" t="s">
        <v>49</v>
      </c>
      <c r="E18" s="65" t="s">
        <v>50</v>
      </c>
      <c r="F18" s="66">
        <v>100.0</v>
      </c>
      <c r="G18" s="66">
        <v>0.9</v>
      </c>
      <c r="H18" s="66">
        <v>0.2</v>
      </c>
      <c r="I18" s="66">
        <v>8.1</v>
      </c>
      <c r="J18" s="66">
        <v>40.0</v>
      </c>
      <c r="K18" s="66">
        <v>28.02</v>
      </c>
      <c r="L18" s="67">
        <v>16.0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4.25" customHeight="1">
      <c r="A19" s="27"/>
      <c r="B19" s="28"/>
      <c r="C19" s="41"/>
      <c r="D19" s="68"/>
      <c r="E19" s="69"/>
      <c r="F19" s="70"/>
      <c r="G19" s="70"/>
      <c r="H19" s="70"/>
      <c r="I19" s="70"/>
      <c r="J19" s="70"/>
      <c r="K19" s="70"/>
      <c r="L19" s="70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4.25" customHeight="1">
      <c r="A20" s="27"/>
      <c r="B20" s="28"/>
      <c r="C20" s="29"/>
      <c r="D20" s="71"/>
      <c r="E20" s="72"/>
      <c r="F20" s="73"/>
      <c r="G20" s="73"/>
      <c r="H20" s="73"/>
      <c r="I20" s="73"/>
      <c r="J20" s="73"/>
      <c r="K20" s="74"/>
      <c r="L20" s="7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4.25" customHeight="1">
      <c r="A21" s="46"/>
      <c r="B21" s="47"/>
      <c r="C21" s="48"/>
      <c r="D21" s="75" t="s">
        <v>35</v>
      </c>
      <c r="E21" s="76"/>
      <c r="F21" s="77">
        <f t="shared" ref="F21:J21" si="3">SUM(F12:F20)</f>
        <v>660</v>
      </c>
      <c r="G21" s="77">
        <f t="shared" si="3"/>
        <v>27.78</v>
      </c>
      <c r="H21" s="77">
        <f t="shared" si="3"/>
        <v>20.44</v>
      </c>
      <c r="I21" s="77">
        <f t="shared" si="3"/>
        <v>116.21</v>
      </c>
      <c r="J21" s="77">
        <f t="shared" si="3"/>
        <v>797.12</v>
      </c>
      <c r="K21" s="78"/>
      <c r="L21" s="77">
        <f>SUM(L12:L20)</f>
        <v>100.63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4.25" customHeight="1">
      <c r="A22" s="79">
        <f t="shared" ref="A22:B22" si="4">A6</f>
        <v>1</v>
      </c>
      <c r="B22" s="80">
        <f t="shared" si="4"/>
        <v>1</v>
      </c>
      <c r="C22" s="81" t="s">
        <v>51</v>
      </c>
      <c r="D22" s="82"/>
      <c r="E22" s="83"/>
      <c r="F22" s="84">
        <f t="shared" ref="F22:J22" si="5">F11+F21</f>
        <v>1220</v>
      </c>
      <c r="G22" s="84">
        <f t="shared" si="5"/>
        <v>46.1</v>
      </c>
      <c r="H22" s="84">
        <f t="shared" si="5"/>
        <v>38.98</v>
      </c>
      <c r="I22" s="84">
        <f t="shared" si="5"/>
        <v>209.51</v>
      </c>
      <c r="J22" s="84">
        <f t="shared" si="5"/>
        <v>1376.52</v>
      </c>
      <c r="K22" s="85"/>
      <c r="L22" s="84">
        <f>L11+L21</f>
        <v>152.82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4.25" customHeight="1">
      <c r="A23" s="64">
        <v>1.0</v>
      </c>
      <c r="B23" s="28">
        <v>2.0</v>
      </c>
      <c r="C23" s="21" t="s">
        <v>26</v>
      </c>
      <c r="D23" s="30" t="s">
        <v>27</v>
      </c>
      <c r="E23" s="86" t="s">
        <v>52</v>
      </c>
      <c r="F23" s="66">
        <v>170.0</v>
      </c>
      <c r="G23" s="87">
        <v>19.3</v>
      </c>
      <c r="H23" s="87">
        <v>30.65</v>
      </c>
      <c r="I23" s="87">
        <v>61.4</v>
      </c>
      <c r="J23" s="32">
        <v>431.0</v>
      </c>
      <c r="K23" s="32">
        <v>223.23</v>
      </c>
      <c r="L23" s="32">
        <v>60.51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4.25" customHeight="1">
      <c r="A24" s="64"/>
      <c r="B24" s="28"/>
      <c r="C24" s="29"/>
      <c r="D24" s="30" t="s">
        <v>29</v>
      </c>
      <c r="E24" s="86" t="s">
        <v>53</v>
      </c>
      <c r="F24" s="87">
        <v>200.0</v>
      </c>
      <c r="G24" s="32">
        <v>0.24</v>
      </c>
      <c r="H24" s="32">
        <v>0.06</v>
      </c>
      <c r="I24" s="32">
        <v>15.22</v>
      </c>
      <c r="J24" s="32">
        <v>58.6</v>
      </c>
      <c r="K24" s="87">
        <v>375.01</v>
      </c>
      <c r="L24" s="66">
        <v>3.69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4.25" customHeight="1">
      <c r="A25" s="64"/>
      <c r="B25" s="28"/>
      <c r="C25" s="29"/>
      <c r="D25" s="35" t="s">
        <v>31</v>
      </c>
      <c r="E25" s="36" t="s">
        <v>32</v>
      </c>
      <c r="F25" s="34">
        <v>60.0</v>
      </c>
      <c r="G25" s="34">
        <v>4.56</v>
      </c>
      <c r="H25" s="34">
        <v>0.48</v>
      </c>
      <c r="I25" s="34">
        <v>29.52</v>
      </c>
      <c r="J25" s="34">
        <v>133.2</v>
      </c>
      <c r="K25" s="34">
        <v>5.1</v>
      </c>
      <c r="L25" s="34">
        <v>3.6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4.25" customHeight="1">
      <c r="A26" s="64"/>
      <c r="B26" s="28"/>
      <c r="C26" s="29"/>
      <c r="D26" s="30" t="s">
        <v>33</v>
      </c>
      <c r="E26" s="88" t="s">
        <v>34</v>
      </c>
      <c r="F26" s="32">
        <v>150.0</v>
      </c>
      <c r="G26" s="39">
        <v>0.4</v>
      </c>
      <c r="H26" s="39">
        <v>0.4</v>
      </c>
      <c r="I26" s="39">
        <v>10.0</v>
      </c>
      <c r="J26" s="32">
        <v>42.7</v>
      </c>
      <c r="K26" s="89">
        <v>28.01</v>
      </c>
      <c r="L26" s="32">
        <v>15.76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4.25" customHeight="1">
      <c r="A27" s="64"/>
      <c r="B27" s="28"/>
      <c r="C27" s="41"/>
      <c r="D27" s="90"/>
      <c r="E27" s="69"/>
      <c r="F27" s="91"/>
      <c r="G27" s="91"/>
      <c r="H27" s="91"/>
      <c r="I27" s="91"/>
      <c r="J27" s="91"/>
      <c r="K27" s="91"/>
      <c r="L27" s="9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4.25" customHeight="1">
      <c r="A28" s="92"/>
      <c r="B28" s="47"/>
      <c r="C28" s="48"/>
      <c r="D28" s="75" t="s">
        <v>35</v>
      </c>
      <c r="E28" s="76"/>
      <c r="F28" s="93">
        <f t="shared" ref="F28:J28" si="6">SUM(F23:F27)</f>
        <v>580</v>
      </c>
      <c r="G28" s="93">
        <f t="shared" si="6"/>
        <v>24.5</v>
      </c>
      <c r="H28" s="93">
        <f t="shared" si="6"/>
        <v>31.59</v>
      </c>
      <c r="I28" s="93">
        <f t="shared" si="6"/>
        <v>116.14</v>
      </c>
      <c r="J28" s="93">
        <f t="shared" si="6"/>
        <v>665.5</v>
      </c>
      <c r="K28" s="94"/>
      <c r="L28" s="93">
        <f>SUM(L23:L27)</f>
        <v>83.56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4.25" customHeight="1">
      <c r="A29" s="54">
        <f t="shared" ref="A29:B29" si="7">A23</f>
        <v>1</v>
      </c>
      <c r="B29" s="54">
        <f t="shared" si="7"/>
        <v>2</v>
      </c>
      <c r="C29" s="35" t="s">
        <v>36</v>
      </c>
      <c r="D29" s="30" t="s">
        <v>37</v>
      </c>
      <c r="E29" s="36" t="s">
        <v>54</v>
      </c>
      <c r="F29" s="33">
        <v>60.0</v>
      </c>
      <c r="G29" s="25">
        <v>1.9</v>
      </c>
      <c r="H29" s="25">
        <v>2.5</v>
      </c>
      <c r="I29" s="25">
        <v>7.8</v>
      </c>
      <c r="J29" s="25">
        <v>61.0</v>
      </c>
      <c r="K29" s="25" t="s">
        <v>55</v>
      </c>
      <c r="L29" s="33">
        <v>3.76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4.25" customHeight="1">
      <c r="A30" s="64"/>
      <c r="B30" s="28"/>
      <c r="C30" s="29"/>
      <c r="D30" s="30" t="s">
        <v>39</v>
      </c>
      <c r="E30" s="36" t="s">
        <v>56</v>
      </c>
      <c r="F30" s="25">
        <v>200.0</v>
      </c>
      <c r="G30" s="25">
        <v>1.37</v>
      </c>
      <c r="H30" s="25">
        <v>2.12</v>
      </c>
      <c r="I30" s="25">
        <v>8.76</v>
      </c>
      <c r="J30" s="25">
        <v>59.65</v>
      </c>
      <c r="K30" s="25">
        <v>83.03</v>
      </c>
      <c r="L30" s="25">
        <v>10.49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customHeight="1">
      <c r="A31" s="64"/>
      <c r="B31" s="28"/>
      <c r="C31" s="29"/>
      <c r="D31" s="30" t="s">
        <v>42</v>
      </c>
      <c r="E31" s="36" t="s">
        <v>57</v>
      </c>
      <c r="F31" s="25">
        <v>230.0</v>
      </c>
      <c r="G31" s="25">
        <v>16.15</v>
      </c>
      <c r="H31" s="25">
        <v>17.02</v>
      </c>
      <c r="I31" s="25">
        <v>48.46</v>
      </c>
      <c r="J31" s="25">
        <v>407.63</v>
      </c>
      <c r="K31" s="25">
        <v>291.33</v>
      </c>
      <c r="L31" s="25">
        <v>40.75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4.25" customHeight="1">
      <c r="A32" s="64"/>
      <c r="B32" s="28"/>
      <c r="C32" s="29"/>
      <c r="D32" s="30" t="s">
        <v>46</v>
      </c>
      <c r="E32" s="95" t="s">
        <v>58</v>
      </c>
      <c r="F32" s="32">
        <v>200.0</v>
      </c>
      <c r="G32" s="34">
        <v>0.2</v>
      </c>
      <c r="H32" s="34">
        <v>0.26</v>
      </c>
      <c r="I32" s="34">
        <v>22.2</v>
      </c>
      <c r="J32" s="32">
        <v>86.4</v>
      </c>
      <c r="K32" s="96">
        <v>407.0</v>
      </c>
      <c r="L32" s="32">
        <v>10.67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4.25" customHeight="1">
      <c r="A33" s="64"/>
      <c r="B33" s="28"/>
      <c r="C33" s="29"/>
      <c r="D33" s="30" t="s">
        <v>59</v>
      </c>
      <c r="E33" s="97" t="s">
        <v>48</v>
      </c>
      <c r="F33" s="32">
        <v>70.0</v>
      </c>
      <c r="G33" s="25">
        <v>1.85</v>
      </c>
      <c r="H33" s="25">
        <v>0.36</v>
      </c>
      <c r="I33" s="25">
        <v>23.9</v>
      </c>
      <c r="J33" s="32">
        <v>126.7</v>
      </c>
      <c r="K33" s="96">
        <v>5.0</v>
      </c>
      <c r="L33" s="32">
        <v>4.2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4.25" customHeight="1">
      <c r="A34" s="64"/>
      <c r="B34" s="28"/>
      <c r="C34" s="29"/>
      <c r="D34" s="35"/>
      <c r="E34" s="38"/>
      <c r="F34" s="98"/>
      <c r="G34" s="98"/>
      <c r="H34" s="98"/>
      <c r="I34" s="98"/>
      <c r="J34" s="98"/>
      <c r="K34" s="99"/>
      <c r="L34" s="9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4.25" customHeight="1">
      <c r="A35" s="64"/>
      <c r="B35" s="28"/>
      <c r="C35" s="41"/>
      <c r="D35" s="100"/>
      <c r="E35" s="101"/>
      <c r="F35" s="101"/>
      <c r="G35" s="101"/>
      <c r="H35" s="101"/>
      <c r="I35" s="101"/>
      <c r="J35" s="101"/>
      <c r="K35" s="101"/>
      <c r="L35" s="10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64"/>
      <c r="B36" s="28"/>
      <c r="C36" s="41"/>
      <c r="D36" s="102"/>
      <c r="E36" s="103"/>
      <c r="F36" s="104"/>
      <c r="G36" s="104"/>
      <c r="H36" s="104"/>
      <c r="I36" s="104"/>
      <c r="J36" s="104"/>
      <c r="K36" s="104"/>
      <c r="L36" s="104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92"/>
      <c r="B37" s="47"/>
      <c r="C37" s="48"/>
      <c r="D37" s="49" t="s">
        <v>35</v>
      </c>
      <c r="E37" s="105"/>
      <c r="F37" s="106">
        <f t="shared" ref="F37:J37" si="8">SUM(F29:F36)</f>
        <v>760</v>
      </c>
      <c r="G37" s="106">
        <f t="shared" si="8"/>
        <v>21.47</v>
      </c>
      <c r="H37" s="106">
        <f t="shared" si="8"/>
        <v>22.26</v>
      </c>
      <c r="I37" s="106">
        <f t="shared" si="8"/>
        <v>111.12</v>
      </c>
      <c r="J37" s="106">
        <f t="shared" si="8"/>
        <v>741.38</v>
      </c>
      <c r="K37" s="107"/>
      <c r="L37" s="106">
        <f>SUM(L29:L36)</f>
        <v>69.87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08">
        <f t="shared" ref="A38:B38" si="9">A23</f>
        <v>1</v>
      </c>
      <c r="B38" s="108">
        <f t="shared" si="9"/>
        <v>2</v>
      </c>
      <c r="C38" s="109" t="s">
        <v>51</v>
      </c>
      <c r="D38" s="110"/>
      <c r="E38" s="111"/>
      <c r="F38" s="112">
        <f t="shared" ref="F38:J38" si="10">F28+F37</f>
        <v>1340</v>
      </c>
      <c r="G38" s="112">
        <f t="shared" si="10"/>
        <v>45.97</v>
      </c>
      <c r="H38" s="112">
        <f t="shared" si="10"/>
        <v>53.85</v>
      </c>
      <c r="I38" s="112">
        <f t="shared" si="10"/>
        <v>227.26</v>
      </c>
      <c r="J38" s="112">
        <f t="shared" si="10"/>
        <v>1406.88</v>
      </c>
      <c r="K38" s="113"/>
      <c r="L38" s="112">
        <f>L28+L37</f>
        <v>153.43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19">
        <v>1.0</v>
      </c>
      <c r="B39" s="20">
        <v>3.0</v>
      </c>
      <c r="C39" s="21" t="s">
        <v>26</v>
      </c>
      <c r="D39" s="114" t="s">
        <v>27</v>
      </c>
      <c r="E39" s="115" t="s">
        <v>60</v>
      </c>
      <c r="F39" s="61">
        <v>200.0</v>
      </c>
      <c r="G39" s="116">
        <v>9.64</v>
      </c>
      <c r="H39" s="116">
        <v>13.08</v>
      </c>
      <c r="I39" s="116">
        <v>38.4</v>
      </c>
      <c r="J39" s="116">
        <v>380.26</v>
      </c>
      <c r="K39" s="60">
        <v>71.14</v>
      </c>
      <c r="L39" s="61">
        <v>24.87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27"/>
      <c r="B40" s="28"/>
      <c r="C40" s="29"/>
      <c r="D40" s="58" t="s">
        <v>29</v>
      </c>
      <c r="E40" s="115" t="s">
        <v>61</v>
      </c>
      <c r="F40" s="60">
        <v>200.0</v>
      </c>
      <c r="G40" s="116">
        <v>5.0</v>
      </c>
      <c r="H40" s="116">
        <v>3.2</v>
      </c>
      <c r="I40" s="116">
        <v>24.66</v>
      </c>
      <c r="J40" s="116">
        <v>141.3</v>
      </c>
      <c r="K40" s="60">
        <v>303.16</v>
      </c>
      <c r="L40" s="61">
        <v>19.25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27"/>
      <c r="B41" s="28"/>
      <c r="C41" s="29"/>
      <c r="D41" s="30" t="s">
        <v>31</v>
      </c>
      <c r="E41" s="36" t="s">
        <v>32</v>
      </c>
      <c r="F41" s="34">
        <v>60.0</v>
      </c>
      <c r="G41" s="33">
        <v>4.56</v>
      </c>
      <c r="H41" s="33">
        <v>0.48</v>
      </c>
      <c r="I41" s="33">
        <v>29.52</v>
      </c>
      <c r="J41" s="33">
        <v>133.2</v>
      </c>
      <c r="K41" s="25">
        <v>0.08</v>
      </c>
      <c r="L41" s="34">
        <v>4.32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27"/>
      <c r="B42" s="28"/>
      <c r="C42" s="29"/>
      <c r="D42" s="1" t="s">
        <v>62</v>
      </c>
      <c r="E42" s="117" t="s">
        <v>63</v>
      </c>
      <c r="F42" s="118">
        <v>15.0</v>
      </c>
      <c r="G42" s="118">
        <v>2.32</v>
      </c>
      <c r="H42" s="118">
        <v>2.95</v>
      </c>
      <c r="I42" s="118">
        <v>0.0</v>
      </c>
      <c r="J42" s="118">
        <v>36.4</v>
      </c>
      <c r="K42" s="118">
        <v>3.03</v>
      </c>
      <c r="L42" s="118">
        <v>9.75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27"/>
      <c r="B43" s="28"/>
      <c r="C43" s="29"/>
      <c r="D43" s="30"/>
      <c r="E43" s="119"/>
      <c r="F43" s="39"/>
      <c r="G43" s="39"/>
      <c r="H43" s="39"/>
      <c r="I43" s="39"/>
      <c r="J43" s="39"/>
      <c r="K43" s="120"/>
      <c r="L43" s="39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27"/>
      <c r="B44" s="28"/>
      <c r="C44" s="29"/>
      <c r="D44" s="121"/>
      <c r="E44" s="122"/>
      <c r="F44" s="32"/>
      <c r="G44" s="32"/>
      <c r="H44" s="32"/>
      <c r="I44" s="32"/>
      <c r="J44" s="32"/>
      <c r="K44" s="96"/>
      <c r="L44" s="3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46"/>
      <c r="B45" s="47"/>
      <c r="C45" s="48"/>
      <c r="D45" s="75" t="s">
        <v>35</v>
      </c>
      <c r="E45" s="123"/>
      <c r="F45" s="93">
        <f t="shared" ref="F45:J45" si="11">SUM(F39:F44)</f>
        <v>475</v>
      </c>
      <c r="G45" s="93">
        <f t="shared" si="11"/>
        <v>21.52</v>
      </c>
      <c r="H45" s="93">
        <f t="shared" si="11"/>
        <v>19.71</v>
      </c>
      <c r="I45" s="93">
        <f t="shared" si="11"/>
        <v>92.58</v>
      </c>
      <c r="J45" s="93">
        <f t="shared" si="11"/>
        <v>691.16</v>
      </c>
      <c r="K45" s="94"/>
      <c r="L45" s="93">
        <f>SUM(L39:L44)</f>
        <v>58.19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53">
        <f t="shared" ref="A46:B46" si="12">A39</f>
        <v>1</v>
      </c>
      <c r="B46" s="54">
        <f t="shared" si="12"/>
        <v>3</v>
      </c>
      <c r="C46" s="35" t="s">
        <v>36</v>
      </c>
      <c r="D46" s="30" t="s">
        <v>37</v>
      </c>
      <c r="E46" s="124" t="s">
        <v>64</v>
      </c>
      <c r="F46" s="33">
        <v>60.0</v>
      </c>
      <c r="G46" s="33">
        <v>0.77</v>
      </c>
      <c r="H46" s="33">
        <v>3.04</v>
      </c>
      <c r="I46" s="33">
        <v>2.26</v>
      </c>
      <c r="J46" s="33">
        <v>30.97</v>
      </c>
      <c r="K46" s="25">
        <v>53.25</v>
      </c>
      <c r="L46" s="33">
        <v>2.76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27"/>
      <c r="B47" s="28"/>
      <c r="C47" s="29"/>
      <c r="D47" s="30" t="s">
        <v>39</v>
      </c>
      <c r="E47" s="36" t="s">
        <v>65</v>
      </c>
      <c r="F47" s="25" t="s">
        <v>41</v>
      </c>
      <c r="G47" s="33">
        <v>1.4</v>
      </c>
      <c r="H47" s="33">
        <v>3.96</v>
      </c>
      <c r="I47" s="33">
        <v>16.3</v>
      </c>
      <c r="J47" s="33">
        <v>171.8</v>
      </c>
      <c r="K47" s="25">
        <v>124.26</v>
      </c>
      <c r="L47" s="25">
        <v>13.46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27"/>
      <c r="B48" s="28"/>
      <c r="C48" s="29"/>
      <c r="D48" s="30" t="s">
        <v>42</v>
      </c>
      <c r="E48" s="36" t="s">
        <v>66</v>
      </c>
      <c r="F48" s="25">
        <v>90.0</v>
      </c>
      <c r="G48" s="33">
        <v>21.12</v>
      </c>
      <c r="H48" s="33">
        <v>27.11</v>
      </c>
      <c r="I48" s="33">
        <v>35.22</v>
      </c>
      <c r="J48" s="33">
        <v>329.3</v>
      </c>
      <c r="K48" s="25">
        <v>239.43</v>
      </c>
      <c r="L48" s="25">
        <v>31.0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27"/>
      <c r="B49" s="28"/>
      <c r="C49" s="29"/>
      <c r="D49" s="30" t="s">
        <v>44</v>
      </c>
      <c r="E49" s="36" t="s">
        <v>67</v>
      </c>
      <c r="F49" s="25">
        <v>150.0</v>
      </c>
      <c r="G49" s="33">
        <v>3.25</v>
      </c>
      <c r="H49" s="33">
        <v>9.25</v>
      </c>
      <c r="I49" s="33">
        <v>22.02</v>
      </c>
      <c r="J49" s="33">
        <v>138.76</v>
      </c>
      <c r="K49" s="25">
        <v>520.08</v>
      </c>
      <c r="L49" s="25">
        <v>14.15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27"/>
      <c r="B50" s="28"/>
      <c r="C50" s="29"/>
      <c r="D50" s="30" t="s">
        <v>46</v>
      </c>
      <c r="E50" s="36" t="s">
        <v>68</v>
      </c>
      <c r="F50" s="34">
        <v>200.0</v>
      </c>
      <c r="G50" s="33">
        <v>0.22</v>
      </c>
      <c r="H50" s="33">
        <v>0.0</v>
      </c>
      <c r="I50" s="33">
        <v>19.44</v>
      </c>
      <c r="J50" s="33">
        <v>76.75</v>
      </c>
      <c r="K50" s="25">
        <v>349.1</v>
      </c>
      <c r="L50" s="34">
        <v>17.95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27"/>
      <c r="B51" s="28"/>
      <c r="C51" s="29"/>
      <c r="D51" s="30" t="s">
        <v>59</v>
      </c>
      <c r="E51" s="38" t="s">
        <v>48</v>
      </c>
      <c r="F51" s="37">
        <v>70.0</v>
      </c>
      <c r="G51" s="33">
        <v>1.85</v>
      </c>
      <c r="H51" s="33">
        <v>0.36</v>
      </c>
      <c r="I51" s="33">
        <v>23.94</v>
      </c>
      <c r="J51" s="37">
        <v>126.7</v>
      </c>
      <c r="K51" s="125">
        <v>5.0</v>
      </c>
      <c r="L51" s="37">
        <v>4.2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27"/>
      <c r="B52" s="28"/>
      <c r="C52" s="29"/>
      <c r="D52" s="1" t="s">
        <v>49</v>
      </c>
      <c r="E52" s="117" t="s">
        <v>34</v>
      </c>
      <c r="F52" s="118">
        <v>100.0</v>
      </c>
      <c r="G52" s="118">
        <v>0.4</v>
      </c>
      <c r="H52" s="118">
        <v>0.4</v>
      </c>
      <c r="I52" s="118">
        <v>10.0</v>
      </c>
      <c r="J52" s="118">
        <v>42.7</v>
      </c>
      <c r="K52" s="118">
        <v>28.01</v>
      </c>
      <c r="L52" s="118">
        <v>10.51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27"/>
      <c r="B53" s="28"/>
      <c r="C53" s="29"/>
      <c r="D53" s="121"/>
      <c r="E53" s="119"/>
      <c r="F53" s="126"/>
      <c r="G53" s="126"/>
      <c r="H53" s="126"/>
      <c r="I53" s="126"/>
      <c r="J53" s="126"/>
      <c r="K53" s="127"/>
      <c r="L53" s="12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27"/>
      <c r="B54" s="28"/>
      <c r="C54" s="29"/>
      <c r="D54" s="121"/>
      <c r="E54" s="95"/>
      <c r="F54" s="67"/>
      <c r="G54" s="67"/>
      <c r="H54" s="67"/>
      <c r="I54" s="67"/>
      <c r="J54" s="67"/>
      <c r="K54" s="128"/>
      <c r="L54" s="6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46"/>
      <c r="B55" s="47"/>
      <c r="C55" s="48"/>
      <c r="D55" s="75" t="s">
        <v>35</v>
      </c>
      <c r="E55" s="129"/>
      <c r="F55" s="130">
        <f t="shared" ref="F55:J55" si="13">SUM(F46:F54)</f>
        <v>670</v>
      </c>
      <c r="G55" s="130">
        <f t="shared" si="13"/>
        <v>29.01</v>
      </c>
      <c r="H55" s="130">
        <f t="shared" si="13"/>
        <v>44.12</v>
      </c>
      <c r="I55" s="130">
        <f t="shared" si="13"/>
        <v>129.18</v>
      </c>
      <c r="J55" s="130">
        <f t="shared" si="13"/>
        <v>916.98</v>
      </c>
      <c r="K55" s="131"/>
      <c r="L55" s="130">
        <f>SUM(L46:L54)</f>
        <v>94.03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79">
        <f t="shared" ref="A56:B56" si="14">A39</f>
        <v>1</v>
      </c>
      <c r="B56" s="80">
        <f t="shared" si="14"/>
        <v>3</v>
      </c>
      <c r="C56" s="109" t="s">
        <v>51</v>
      </c>
      <c r="D56" s="110"/>
      <c r="E56" s="132"/>
      <c r="F56" s="133">
        <f t="shared" ref="F56:J56" si="15">F45+F55</f>
        <v>1145</v>
      </c>
      <c r="G56" s="133">
        <f t="shared" si="15"/>
        <v>50.53</v>
      </c>
      <c r="H56" s="133">
        <f t="shared" si="15"/>
        <v>63.83</v>
      </c>
      <c r="I56" s="133">
        <f t="shared" si="15"/>
        <v>221.76</v>
      </c>
      <c r="J56" s="133">
        <f t="shared" si="15"/>
        <v>1608.14</v>
      </c>
      <c r="K56" s="134"/>
      <c r="L56" s="133">
        <f>L45+L55</f>
        <v>152.22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19">
        <v>1.0</v>
      </c>
      <c r="B57" s="20">
        <v>4.0</v>
      </c>
      <c r="C57" s="21" t="s">
        <v>26</v>
      </c>
      <c r="D57" s="22" t="s">
        <v>27</v>
      </c>
      <c r="E57" s="135" t="s">
        <v>69</v>
      </c>
      <c r="F57" s="24">
        <v>200.0</v>
      </c>
      <c r="G57" s="34">
        <v>12.52</v>
      </c>
      <c r="H57" s="34">
        <v>13.57</v>
      </c>
      <c r="I57" s="34">
        <v>37.12</v>
      </c>
      <c r="J57" s="24">
        <v>329.52</v>
      </c>
      <c r="K57" s="34">
        <v>478.28</v>
      </c>
      <c r="L57" s="34">
        <v>59.45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27"/>
      <c r="B58" s="28"/>
      <c r="C58" s="29"/>
      <c r="D58" s="136" t="s">
        <v>37</v>
      </c>
      <c r="E58" s="97" t="s">
        <v>70</v>
      </c>
      <c r="F58" s="32">
        <v>60.0</v>
      </c>
      <c r="G58" s="34">
        <v>4.03</v>
      </c>
      <c r="H58" s="34">
        <v>7.75</v>
      </c>
      <c r="I58" s="34">
        <v>2.89</v>
      </c>
      <c r="J58" s="32">
        <v>94.84</v>
      </c>
      <c r="K58" s="34">
        <v>51.06</v>
      </c>
      <c r="L58" s="34">
        <v>12.24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27"/>
      <c r="B59" s="28"/>
      <c r="C59" s="29"/>
      <c r="D59" s="30" t="s">
        <v>46</v>
      </c>
      <c r="E59" s="97" t="s">
        <v>71</v>
      </c>
      <c r="F59" s="32">
        <v>200.0</v>
      </c>
      <c r="G59" s="34">
        <v>0.2</v>
      </c>
      <c r="H59" s="137">
        <v>0.26</v>
      </c>
      <c r="I59" s="138">
        <v>22.2</v>
      </c>
      <c r="J59" s="32">
        <v>86.4</v>
      </c>
      <c r="K59" s="96">
        <v>407.0</v>
      </c>
      <c r="L59" s="32">
        <v>8.67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27"/>
      <c r="B60" s="28"/>
      <c r="C60" s="29"/>
      <c r="D60" s="35" t="s">
        <v>31</v>
      </c>
      <c r="E60" s="38" t="s">
        <v>32</v>
      </c>
      <c r="F60" s="37">
        <v>60.0</v>
      </c>
      <c r="G60" s="34">
        <v>4.56</v>
      </c>
      <c r="H60" s="34">
        <v>0.48</v>
      </c>
      <c r="I60" s="34">
        <v>29.52</v>
      </c>
      <c r="J60" s="32">
        <v>133.2</v>
      </c>
      <c r="K60" s="96">
        <v>0.8</v>
      </c>
      <c r="L60" s="32">
        <v>3.6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27"/>
      <c r="B61" s="28"/>
      <c r="C61" s="41"/>
      <c r="D61" s="100"/>
      <c r="E61" s="117"/>
      <c r="F61" s="118"/>
      <c r="G61" s="139"/>
      <c r="H61" s="32"/>
      <c r="I61" s="32"/>
      <c r="J61" s="32"/>
      <c r="K61" s="96"/>
      <c r="L61" s="3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27"/>
      <c r="B62" s="28"/>
      <c r="C62" s="29"/>
      <c r="D62" s="71"/>
      <c r="E62" s="119"/>
      <c r="F62" s="39"/>
      <c r="G62" s="32"/>
      <c r="H62" s="32"/>
      <c r="I62" s="32"/>
      <c r="J62" s="32"/>
      <c r="K62" s="96"/>
      <c r="L62" s="3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46"/>
      <c r="B63" s="47"/>
      <c r="C63" s="48"/>
      <c r="D63" s="75" t="s">
        <v>35</v>
      </c>
      <c r="E63" s="123"/>
      <c r="F63" s="93">
        <f t="shared" ref="F63:J63" si="16">SUM(F57:F62)</f>
        <v>520</v>
      </c>
      <c r="G63" s="93">
        <f t="shared" si="16"/>
        <v>21.31</v>
      </c>
      <c r="H63" s="93">
        <f t="shared" si="16"/>
        <v>22.06</v>
      </c>
      <c r="I63" s="93">
        <f t="shared" si="16"/>
        <v>91.73</v>
      </c>
      <c r="J63" s="93">
        <f t="shared" si="16"/>
        <v>643.96</v>
      </c>
      <c r="K63" s="94"/>
      <c r="L63" s="93">
        <f>SUM(L57:L62)</f>
        <v>83.96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53">
        <f t="shared" ref="A64:B64" si="17">A57</f>
        <v>1</v>
      </c>
      <c r="B64" s="54">
        <f t="shared" si="17"/>
        <v>4</v>
      </c>
      <c r="C64" s="35" t="s">
        <v>36</v>
      </c>
      <c r="D64" s="30" t="s">
        <v>37</v>
      </c>
      <c r="E64" s="36" t="s">
        <v>72</v>
      </c>
      <c r="F64" s="34">
        <v>60.0</v>
      </c>
      <c r="G64" s="34">
        <v>0.95</v>
      </c>
      <c r="H64" s="34">
        <v>3.1</v>
      </c>
      <c r="I64" s="34">
        <v>5.17</v>
      </c>
      <c r="J64" s="34">
        <v>52.68</v>
      </c>
      <c r="K64" s="34">
        <v>72.22</v>
      </c>
      <c r="L64" s="34">
        <v>3.42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27"/>
      <c r="B65" s="28"/>
      <c r="C65" s="29"/>
      <c r="D65" s="30" t="s">
        <v>39</v>
      </c>
      <c r="E65" s="36" t="s">
        <v>73</v>
      </c>
      <c r="F65" s="34">
        <v>200.0</v>
      </c>
      <c r="G65" s="34">
        <v>2.0</v>
      </c>
      <c r="H65" s="34">
        <v>5.2</v>
      </c>
      <c r="I65" s="34">
        <v>9.0</v>
      </c>
      <c r="J65" s="34">
        <v>88.1</v>
      </c>
      <c r="K65" s="34">
        <v>124.44</v>
      </c>
      <c r="L65" s="34">
        <v>11.87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27"/>
      <c r="B66" s="28"/>
      <c r="C66" s="29"/>
      <c r="D66" s="30" t="s">
        <v>42</v>
      </c>
      <c r="E66" s="36" t="s">
        <v>74</v>
      </c>
      <c r="F66" s="34">
        <v>90.0</v>
      </c>
      <c r="G66" s="34">
        <v>13.79</v>
      </c>
      <c r="H66" s="34">
        <v>15.01</v>
      </c>
      <c r="I66" s="34">
        <v>14.92</v>
      </c>
      <c r="J66" s="34">
        <v>250.85</v>
      </c>
      <c r="K66" s="34">
        <v>33.1</v>
      </c>
      <c r="L66" s="34">
        <v>43.9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27"/>
      <c r="B67" s="28"/>
      <c r="C67" s="29"/>
      <c r="D67" s="30" t="s">
        <v>44</v>
      </c>
      <c r="E67" s="36" t="s">
        <v>75</v>
      </c>
      <c r="F67" s="34">
        <v>150.0</v>
      </c>
      <c r="G67" s="34">
        <v>17.26</v>
      </c>
      <c r="H67" s="34">
        <v>2.85</v>
      </c>
      <c r="I67" s="34">
        <v>38.12</v>
      </c>
      <c r="J67" s="34">
        <v>250.46</v>
      </c>
      <c r="K67" s="34">
        <v>330.01</v>
      </c>
      <c r="L67" s="34">
        <v>10.31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27"/>
      <c r="B68" s="28"/>
      <c r="C68" s="29"/>
      <c r="D68" s="30" t="s">
        <v>46</v>
      </c>
      <c r="E68" s="36" t="s">
        <v>76</v>
      </c>
      <c r="F68" s="34">
        <v>200.0</v>
      </c>
      <c r="G68" s="34">
        <v>0.22</v>
      </c>
      <c r="H68" s="34">
        <v>0.0</v>
      </c>
      <c r="I68" s="34">
        <v>19.44</v>
      </c>
      <c r="J68" s="34">
        <v>76.75</v>
      </c>
      <c r="K68" s="34">
        <v>349.1</v>
      </c>
      <c r="L68" s="34">
        <v>17.9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27"/>
      <c r="B69" s="28"/>
      <c r="C69" s="29"/>
      <c r="D69" s="30" t="s">
        <v>59</v>
      </c>
      <c r="E69" s="97" t="s">
        <v>48</v>
      </c>
      <c r="F69" s="32">
        <v>70.0</v>
      </c>
      <c r="G69" s="33">
        <v>1.85</v>
      </c>
      <c r="H69" s="33">
        <v>0.36</v>
      </c>
      <c r="I69" s="33">
        <v>23.94</v>
      </c>
      <c r="J69" s="32">
        <v>126.7</v>
      </c>
      <c r="K69" s="96">
        <v>5.0</v>
      </c>
      <c r="L69" s="32">
        <v>4.2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27"/>
      <c r="B70" s="28"/>
      <c r="C70" s="29"/>
      <c r="D70" s="30" t="s">
        <v>77</v>
      </c>
      <c r="E70" s="140" t="s">
        <v>78</v>
      </c>
      <c r="F70" s="37">
        <v>20.0</v>
      </c>
      <c r="G70" s="33">
        <v>1.7</v>
      </c>
      <c r="H70" s="39">
        <v>2.26</v>
      </c>
      <c r="I70" s="141">
        <v>13.8</v>
      </c>
      <c r="J70" s="37">
        <v>78.89</v>
      </c>
      <c r="K70" s="125">
        <v>66037.03</v>
      </c>
      <c r="L70" s="37">
        <v>3.6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27"/>
      <c r="B71" s="28"/>
      <c r="C71" s="29"/>
      <c r="D71" s="1"/>
      <c r="E71" s="117"/>
      <c r="F71" s="118"/>
      <c r="G71" s="118"/>
      <c r="H71" s="118"/>
      <c r="I71" s="118"/>
      <c r="J71" s="118"/>
      <c r="K71" s="118"/>
      <c r="L71" s="118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27"/>
      <c r="B72" s="28"/>
      <c r="C72" s="29"/>
      <c r="D72" s="121"/>
      <c r="E72" s="142"/>
      <c r="F72" s="143"/>
      <c r="G72" s="143"/>
      <c r="H72" s="143"/>
      <c r="I72" s="143"/>
      <c r="J72" s="143"/>
      <c r="K72" s="144"/>
      <c r="L72" s="14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46"/>
      <c r="B73" s="47"/>
      <c r="C73" s="48"/>
      <c r="D73" s="75" t="s">
        <v>35</v>
      </c>
      <c r="E73" s="129"/>
      <c r="F73" s="130">
        <f t="shared" ref="F73:J73" si="18">SUM(F64:F72)</f>
        <v>790</v>
      </c>
      <c r="G73" s="130">
        <f t="shared" si="18"/>
        <v>37.77</v>
      </c>
      <c r="H73" s="130">
        <f t="shared" si="18"/>
        <v>28.78</v>
      </c>
      <c r="I73" s="130">
        <f t="shared" si="18"/>
        <v>124.39</v>
      </c>
      <c r="J73" s="130">
        <f t="shared" si="18"/>
        <v>924.43</v>
      </c>
      <c r="K73" s="131"/>
      <c r="L73" s="130">
        <f>SUM(L64:L72)</f>
        <v>95.2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79">
        <f t="shared" ref="A74:B74" si="19">A57</f>
        <v>1</v>
      </c>
      <c r="B74" s="80">
        <f t="shared" si="19"/>
        <v>4</v>
      </c>
      <c r="C74" s="109" t="s">
        <v>51</v>
      </c>
      <c r="D74" s="110"/>
      <c r="E74" s="111"/>
      <c r="F74" s="112">
        <f t="shared" ref="F74:J74" si="20">F63+F73</f>
        <v>1310</v>
      </c>
      <c r="G74" s="112">
        <f t="shared" si="20"/>
        <v>59.08</v>
      </c>
      <c r="H74" s="112">
        <f t="shared" si="20"/>
        <v>50.84</v>
      </c>
      <c r="I74" s="112">
        <f t="shared" si="20"/>
        <v>216.12</v>
      </c>
      <c r="J74" s="112">
        <f t="shared" si="20"/>
        <v>1568.39</v>
      </c>
      <c r="K74" s="113"/>
      <c r="L74" s="112">
        <f>L63+L73</f>
        <v>179.16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19">
        <v>1.0</v>
      </c>
      <c r="B75" s="20">
        <v>5.0</v>
      </c>
      <c r="C75" s="21" t="s">
        <v>26</v>
      </c>
      <c r="D75" s="114" t="s">
        <v>27</v>
      </c>
      <c r="E75" s="115" t="s">
        <v>79</v>
      </c>
      <c r="F75" s="145">
        <v>150.0</v>
      </c>
      <c r="G75" s="146">
        <v>10.7</v>
      </c>
      <c r="H75" s="146">
        <v>36.0</v>
      </c>
      <c r="I75" s="146">
        <v>15.81</v>
      </c>
      <c r="J75" s="146">
        <v>149.9</v>
      </c>
      <c r="K75" s="147">
        <v>340.33</v>
      </c>
      <c r="L75" s="145">
        <v>18.27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27"/>
      <c r="B76" s="28"/>
      <c r="C76" s="29"/>
      <c r="D76" s="58" t="s">
        <v>29</v>
      </c>
      <c r="E76" s="115" t="s">
        <v>80</v>
      </c>
      <c r="F76" s="147">
        <v>200.0</v>
      </c>
      <c r="G76" s="146">
        <v>0.2</v>
      </c>
      <c r="H76" s="146">
        <v>0.05</v>
      </c>
      <c r="I76" s="146">
        <v>15.01</v>
      </c>
      <c r="J76" s="146">
        <v>57.54</v>
      </c>
      <c r="K76" s="147">
        <v>430.06</v>
      </c>
      <c r="L76" s="145">
        <v>2.65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27"/>
      <c r="B77" s="28"/>
      <c r="C77" s="29"/>
      <c r="D77" s="58" t="s">
        <v>31</v>
      </c>
      <c r="E77" s="148" t="s">
        <v>32</v>
      </c>
      <c r="F77" s="149">
        <v>40.0</v>
      </c>
      <c r="G77" s="150">
        <v>3.04</v>
      </c>
      <c r="H77" s="150">
        <v>0.32</v>
      </c>
      <c r="I77" s="150">
        <v>19.68</v>
      </c>
      <c r="J77" s="150">
        <v>88.8</v>
      </c>
      <c r="K77" s="151">
        <v>0.08</v>
      </c>
      <c r="L77" s="149">
        <v>2.4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27"/>
      <c r="B78" s="28"/>
      <c r="C78" s="29"/>
      <c r="D78" s="30" t="s">
        <v>49</v>
      </c>
      <c r="E78" s="152" t="s">
        <v>34</v>
      </c>
      <c r="F78" s="32">
        <v>150.0</v>
      </c>
      <c r="G78" s="32">
        <v>0.4</v>
      </c>
      <c r="H78" s="32">
        <v>0.4</v>
      </c>
      <c r="I78" s="32">
        <v>10.0</v>
      </c>
      <c r="J78" s="32">
        <v>43.0</v>
      </c>
      <c r="K78" s="153">
        <v>28.01</v>
      </c>
      <c r="L78" s="154">
        <v>15.76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27"/>
      <c r="B79" s="28"/>
      <c r="C79" s="29"/>
      <c r="D79" s="121"/>
      <c r="E79" s="155"/>
      <c r="F79" s="32"/>
      <c r="G79" s="32"/>
      <c r="H79" s="32"/>
      <c r="I79" s="32"/>
      <c r="J79" s="32"/>
      <c r="K79" s="96"/>
      <c r="L79" s="3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46"/>
      <c r="B80" s="47"/>
      <c r="C80" s="48"/>
      <c r="D80" s="75" t="s">
        <v>35</v>
      </c>
      <c r="E80" s="156"/>
      <c r="F80" s="93">
        <f t="shared" ref="F80:J80" si="21">SUM(F75:F79)</f>
        <v>540</v>
      </c>
      <c r="G80" s="93">
        <f t="shared" si="21"/>
        <v>14.34</v>
      </c>
      <c r="H80" s="93">
        <f t="shared" si="21"/>
        <v>36.77</v>
      </c>
      <c r="I80" s="93">
        <f t="shared" si="21"/>
        <v>60.5</v>
      </c>
      <c r="J80" s="93">
        <f t="shared" si="21"/>
        <v>339.24</v>
      </c>
      <c r="K80" s="94"/>
      <c r="L80" s="93">
        <f>SUM(L75:L79)</f>
        <v>39.08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53">
        <f t="shared" ref="A81:B81" si="22">A75</f>
        <v>1</v>
      </c>
      <c r="B81" s="54">
        <f t="shared" si="22"/>
        <v>5</v>
      </c>
      <c r="C81" s="35" t="s">
        <v>36</v>
      </c>
      <c r="D81" s="30" t="s">
        <v>37</v>
      </c>
      <c r="E81" s="157" t="s">
        <v>81</v>
      </c>
      <c r="F81" s="39">
        <v>60.0</v>
      </c>
      <c r="G81" s="39">
        <v>0.86</v>
      </c>
      <c r="H81" s="39">
        <v>1.56</v>
      </c>
      <c r="I81" s="39">
        <v>5.13</v>
      </c>
      <c r="J81" s="39">
        <v>37.43</v>
      </c>
      <c r="K81" s="158">
        <v>20.14</v>
      </c>
      <c r="L81" s="39">
        <v>2.74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27"/>
      <c r="B82" s="28"/>
      <c r="C82" s="29"/>
      <c r="D82" s="30" t="s">
        <v>39</v>
      </c>
      <c r="E82" s="159" t="s">
        <v>82</v>
      </c>
      <c r="F82" s="87">
        <v>200.0</v>
      </c>
      <c r="G82" s="87">
        <v>5.1</v>
      </c>
      <c r="H82" s="87">
        <v>4.16</v>
      </c>
      <c r="I82" s="87">
        <v>19.1</v>
      </c>
      <c r="J82" s="87">
        <v>156.3</v>
      </c>
      <c r="K82" s="87">
        <v>140.1</v>
      </c>
      <c r="L82" s="87">
        <v>21.84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27"/>
      <c r="B83" s="28"/>
      <c r="C83" s="29"/>
      <c r="D83" s="30" t="s">
        <v>42</v>
      </c>
      <c r="E83" s="159" t="s">
        <v>83</v>
      </c>
      <c r="F83" s="87">
        <v>250.0</v>
      </c>
      <c r="G83" s="32">
        <v>15.73</v>
      </c>
      <c r="H83" s="32">
        <v>14.66</v>
      </c>
      <c r="I83" s="32">
        <v>28.92</v>
      </c>
      <c r="J83" s="32">
        <v>236.0</v>
      </c>
      <c r="K83" s="87">
        <v>489.07</v>
      </c>
      <c r="L83" s="87">
        <v>62.21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27"/>
      <c r="B84" s="28"/>
      <c r="C84" s="29"/>
      <c r="D84" s="30" t="s">
        <v>46</v>
      </c>
      <c r="E84" s="159" t="s">
        <v>71</v>
      </c>
      <c r="F84" s="87">
        <v>200.0</v>
      </c>
      <c r="G84" s="87">
        <v>0.2</v>
      </c>
      <c r="H84" s="87">
        <v>0.3</v>
      </c>
      <c r="I84" s="87">
        <v>22.2</v>
      </c>
      <c r="J84" s="87">
        <v>86.4</v>
      </c>
      <c r="K84" s="87">
        <v>407.0</v>
      </c>
      <c r="L84" s="66">
        <v>8.67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27"/>
      <c r="B85" s="28"/>
      <c r="C85" s="29"/>
      <c r="D85" s="30" t="s">
        <v>84</v>
      </c>
      <c r="E85" s="159" t="s">
        <v>48</v>
      </c>
      <c r="F85" s="32">
        <v>70.0</v>
      </c>
      <c r="G85" s="87">
        <v>1.85</v>
      </c>
      <c r="H85" s="87">
        <v>0.36</v>
      </c>
      <c r="I85" s="87">
        <v>23.9</v>
      </c>
      <c r="J85" s="87">
        <v>126.7</v>
      </c>
      <c r="K85" s="87">
        <v>5.0</v>
      </c>
      <c r="L85" s="32">
        <v>4.2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27"/>
      <c r="B86" s="28"/>
      <c r="C86" s="29"/>
      <c r="D86" s="30" t="s">
        <v>49</v>
      </c>
      <c r="E86" s="122" t="s">
        <v>85</v>
      </c>
      <c r="F86" s="32">
        <v>100.0</v>
      </c>
      <c r="G86" s="32">
        <v>0.4</v>
      </c>
      <c r="H86" s="32">
        <v>0.4</v>
      </c>
      <c r="I86" s="32">
        <v>10.0</v>
      </c>
      <c r="J86" s="32">
        <v>42.7</v>
      </c>
      <c r="K86" s="89">
        <v>4.19</v>
      </c>
      <c r="L86" s="160">
        <v>11.65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27"/>
      <c r="B87" s="28"/>
      <c r="C87" s="29"/>
      <c r="D87" s="1"/>
      <c r="E87" s="69"/>
      <c r="F87" s="69"/>
      <c r="G87" s="69"/>
      <c r="H87" s="69"/>
      <c r="I87" s="69"/>
      <c r="J87" s="69"/>
      <c r="K87" s="69"/>
      <c r="L87" s="69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27"/>
      <c r="B88" s="28"/>
      <c r="C88" s="29"/>
      <c r="D88" s="121"/>
      <c r="E88" s="142"/>
      <c r="F88" s="161"/>
      <c r="G88" s="161"/>
      <c r="H88" s="161"/>
      <c r="I88" s="161"/>
      <c r="J88" s="161"/>
      <c r="K88" s="162"/>
      <c r="L88" s="16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46"/>
      <c r="B89" s="47"/>
      <c r="C89" s="48"/>
      <c r="D89" s="75" t="s">
        <v>35</v>
      </c>
      <c r="E89" s="129"/>
      <c r="F89" s="130">
        <f t="shared" ref="F89:J89" si="23">SUM(F81:F88)</f>
        <v>880</v>
      </c>
      <c r="G89" s="130">
        <f t="shared" si="23"/>
        <v>24.14</v>
      </c>
      <c r="H89" s="130">
        <f t="shared" si="23"/>
        <v>21.44</v>
      </c>
      <c r="I89" s="130">
        <f t="shared" si="23"/>
        <v>109.25</v>
      </c>
      <c r="J89" s="130">
        <f t="shared" si="23"/>
        <v>685.53</v>
      </c>
      <c r="K89" s="131"/>
      <c r="L89" s="130">
        <f>SUM(L81:L88)</f>
        <v>111.31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79">
        <f t="shared" ref="A90:B90" si="24">A75</f>
        <v>1</v>
      </c>
      <c r="B90" s="80">
        <f t="shared" si="24"/>
        <v>5</v>
      </c>
      <c r="C90" s="109" t="s">
        <v>51</v>
      </c>
      <c r="D90" s="110"/>
      <c r="E90" s="111"/>
      <c r="F90" s="112">
        <f t="shared" ref="F90:J90" si="25">F80+F89</f>
        <v>1420</v>
      </c>
      <c r="G90" s="112">
        <f t="shared" si="25"/>
        <v>38.48</v>
      </c>
      <c r="H90" s="112">
        <f t="shared" si="25"/>
        <v>58.21</v>
      </c>
      <c r="I90" s="112">
        <f t="shared" si="25"/>
        <v>169.75</v>
      </c>
      <c r="J90" s="112">
        <f t="shared" si="25"/>
        <v>1024.77</v>
      </c>
      <c r="K90" s="113"/>
      <c r="L90" s="112">
        <f>L80+L89</f>
        <v>150.39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19">
        <v>2.0</v>
      </c>
      <c r="B91" s="20">
        <v>1.0</v>
      </c>
      <c r="C91" s="21" t="s">
        <v>26</v>
      </c>
      <c r="D91" s="114" t="s">
        <v>37</v>
      </c>
      <c r="E91" s="115" t="s">
        <v>86</v>
      </c>
      <c r="F91" s="61">
        <v>60.0</v>
      </c>
      <c r="G91" s="116">
        <v>0.04</v>
      </c>
      <c r="H91" s="116">
        <v>0.18</v>
      </c>
      <c r="I91" s="116">
        <v>5.5</v>
      </c>
      <c r="J91" s="116">
        <v>25.5</v>
      </c>
      <c r="K91" s="60">
        <v>1.6</v>
      </c>
      <c r="L91" s="145">
        <v>13.36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27"/>
      <c r="B92" s="28"/>
      <c r="C92" s="29"/>
      <c r="D92" s="58" t="s">
        <v>27</v>
      </c>
      <c r="E92" s="115" t="s">
        <v>87</v>
      </c>
      <c r="F92" s="60">
        <v>230.0</v>
      </c>
      <c r="G92" s="116">
        <v>25.61</v>
      </c>
      <c r="H92" s="116">
        <v>36.0</v>
      </c>
      <c r="I92" s="116">
        <v>80.7</v>
      </c>
      <c r="J92" s="116">
        <v>507.5</v>
      </c>
      <c r="K92" s="60">
        <v>315.12</v>
      </c>
      <c r="L92" s="145">
        <v>68.64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27"/>
      <c r="B93" s="28"/>
      <c r="C93" s="29"/>
      <c r="D93" s="58" t="s">
        <v>29</v>
      </c>
      <c r="E93" s="115" t="s">
        <v>88</v>
      </c>
      <c r="F93" s="61">
        <v>200.0</v>
      </c>
      <c r="G93" s="116">
        <v>5.0</v>
      </c>
      <c r="H93" s="116">
        <v>3.2</v>
      </c>
      <c r="I93" s="116">
        <v>24.66</v>
      </c>
      <c r="J93" s="116">
        <v>141.28</v>
      </c>
      <c r="K93" s="60">
        <v>303.16</v>
      </c>
      <c r="L93" s="145">
        <v>17.33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27"/>
      <c r="B94" s="28"/>
      <c r="C94" s="29"/>
      <c r="D94" s="1" t="s">
        <v>31</v>
      </c>
      <c r="E94" s="163" t="s">
        <v>32</v>
      </c>
      <c r="F94" s="118">
        <v>60.0</v>
      </c>
      <c r="G94" s="118">
        <v>4.56</v>
      </c>
      <c r="H94" s="118">
        <v>0.48</v>
      </c>
      <c r="I94" s="118">
        <v>29.52</v>
      </c>
      <c r="J94" s="118">
        <v>133.2</v>
      </c>
      <c r="K94" s="118">
        <v>0.09</v>
      </c>
      <c r="L94" s="164">
        <v>3.6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27"/>
      <c r="B95" s="28"/>
      <c r="C95" s="29"/>
      <c r="D95" s="58"/>
      <c r="E95" s="165"/>
      <c r="F95" s="166"/>
      <c r="G95" s="166"/>
      <c r="H95" s="166"/>
      <c r="I95" s="166"/>
      <c r="J95" s="166"/>
      <c r="K95" s="166"/>
      <c r="L95" s="104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46"/>
      <c r="B96" s="47"/>
      <c r="C96" s="48"/>
      <c r="D96" s="75" t="s">
        <v>35</v>
      </c>
      <c r="E96" s="123"/>
      <c r="F96" s="130">
        <f t="shared" ref="F96:J96" si="26">SUM(F91:F95)</f>
        <v>550</v>
      </c>
      <c r="G96" s="130">
        <f t="shared" si="26"/>
        <v>35.21</v>
      </c>
      <c r="H96" s="130">
        <f t="shared" si="26"/>
        <v>39.86</v>
      </c>
      <c r="I96" s="130">
        <f t="shared" si="26"/>
        <v>140.38</v>
      </c>
      <c r="J96" s="130">
        <f t="shared" si="26"/>
        <v>807.48</v>
      </c>
      <c r="K96" s="167"/>
      <c r="L96" s="168">
        <f>SUM(L91:L95)</f>
        <v>102.93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53">
        <f t="shared" ref="A97:B97" si="27">A91</f>
        <v>2</v>
      </c>
      <c r="B97" s="54">
        <f t="shared" si="27"/>
        <v>1</v>
      </c>
      <c r="C97" s="35" t="s">
        <v>36</v>
      </c>
      <c r="D97" s="30" t="s">
        <v>37</v>
      </c>
      <c r="E97" s="36" t="s">
        <v>89</v>
      </c>
      <c r="F97" s="33">
        <v>60.0</v>
      </c>
      <c r="G97" s="33">
        <v>72.0</v>
      </c>
      <c r="H97" s="33">
        <v>5.41</v>
      </c>
      <c r="I97" s="33">
        <v>6.32</v>
      </c>
      <c r="J97" s="33">
        <v>77.73</v>
      </c>
      <c r="K97" s="25">
        <v>47.02</v>
      </c>
      <c r="L97" s="33">
        <v>3.38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27"/>
      <c r="B98" s="28"/>
      <c r="C98" s="29"/>
      <c r="D98" s="30" t="s">
        <v>39</v>
      </c>
      <c r="E98" s="36" t="s">
        <v>90</v>
      </c>
      <c r="F98" s="25">
        <v>200.0</v>
      </c>
      <c r="G98" s="25">
        <v>1.77</v>
      </c>
      <c r="H98" s="25">
        <v>2.65</v>
      </c>
      <c r="I98" s="25">
        <v>12.74</v>
      </c>
      <c r="J98" s="25">
        <v>78.71</v>
      </c>
      <c r="K98" s="25">
        <v>66236.09</v>
      </c>
      <c r="L98" s="25">
        <v>20.31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27"/>
      <c r="B99" s="28"/>
      <c r="C99" s="29"/>
      <c r="D99" s="30" t="s">
        <v>42</v>
      </c>
      <c r="E99" s="36" t="s">
        <v>91</v>
      </c>
      <c r="F99" s="25">
        <v>90.0</v>
      </c>
      <c r="G99" s="33">
        <v>18.04</v>
      </c>
      <c r="H99" s="33">
        <v>9.67</v>
      </c>
      <c r="I99" s="33">
        <v>4.0</v>
      </c>
      <c r="J99" s="33">
        <v>220.92</v>
      </c>
      <c r="K99" s="25">
        <v>267.71</v>
      </c>
      <c r="L99" s="25">
        <v>50.0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27"/>
      <c r="B100" s="28"/>
      <c r="C100" s="29"/>
      <c r="D100" s="30" t="s">
        <v>44</v>
      </c>
      <c r="E100" s="36" t="s">
        <v>92</v>
      </c>
      <c r="F100" s="25">
        <v>150.0</v>
      </c>
      <c r="G100" s="25">
        <v>5.7</v>
      </c>
      <c r="H100" s="25">
        <v>3.43</v>
      </c>
      <c r="I100" s="25">
        <v>36.45</v>
      </c>
      <c r="J100" s="25">
        <v>190.31</v>
      </c>
      <c r="K100" s="25">
        <v>332.0</v>
      </c>
      <c r="L100" s="34">
        <v>8.15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27"/>
      <c r="B101" s="28"/>
      <c r="C101" s="29"/>
      <c r="D101" s="30" t="s">
        <v>46</v>
      </c>
      <c r="E101" s="36" t="s">
        <v>71</v>
      </c>
      <c r="F101" s="33">
        <v>200.0</v>
      </c>
      <c r="G101" s="25">
        <v>0.2</v>
      </c>
      <c r="H101" s="25">
        <v>0.26</v>
      </c>
      <c r="I101" s="25">
        <v>22.02</v>
      </c>
      <c r="J101" s="25">
        <v>86.0</v>
      </c>
      <c r="K101" s="25">
        <v>407.0</v>
      </c>
      <c r="L101" s="33">
        <v>10.17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27"/>
      <c r="B102" s="28"/>
      <c r="C102" s="29"/>
      <c r="D102" s="30" t="s">
        <v>31</v>
      </c>
      <c r="E102" s="36" t="s">
        <v>48</v>
      </c>
      <c r="F102" s="33">
        <v>70.0</v>
      </c>
      <c r="G102" s="33">
        <v>1.85</v>
      </c>
      <c r="H102" s="39">
        <v>0.36</v>
      </c>
      <c r="I102" s="169">
        <v>23.9</v>
      </c>
      <c r="J102" s="170">
        <v>126.7</v>
      </c>
      <c r="K102" s="25">
        <v>5.0</v>
      </c>
      <c r="L102" s="171">
        <v>4.2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27"/>
      <c r="B103" s="28"/>
      <c r="C103" s="29"/>
      <c r="D103" s="30" t="s">
        <v>49</v>
      </c>
      <c r="E103" s="122" t="s">
        <v>34</v>
      </c>
      <c r="F103" s="32">
        <v>100.0</v>
      </c>
      <c r="G103" s="39">
        <v>0.4</v>
      </c>
      <c r="H103" s="39">
        <v>0.4</v>
      </c>
      <c r="I103" s="39">
        <v>10.0</v>
      </c>
      <c r="J103" s="32">
        <v>42.7</v>
      </c>
      <c r="K103" s="96">
        <v>28.01</v>
      </c>
      <c r="L103" s="32">
        <v>10.51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27"/>
      <c r="B104" s="28"/>
      <c r="C104" s="29"/>
      <c r="D104" s="121"/>
      <c r="E104" s="95"/>
      <c r="F104" s="32"/>
      <c r="G104" s="32"/>
      <c r="H104" s="32"/>
      <c r="I104" s="32"/>
      <c r="J104" s="32"/>
      <c r="K104" s="96"/>
      <c r="L104" s="3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27"/>
      <c r="B105" s="28"/>
      <c r="C105" s="29"/>
      <c r="D105" s="121"/>
      <c r="E105" s="95"/>
      <c r="F105" s="32"/>
      <c r="G105" s="32"/>
      <c r="H105" s="32"/>
      <c r="I105" s="32"/>
      <c r="J105" s="32"/>
      <c r="K105" s="96"/>
      <c r="L105" s="3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46"/>
      <c r="B106" s="47"/>
      <c r="C106" s="48"/>
      <c r="D106" s="75" t="s">
        <v>35</v>
      </c>
      <c r="E106" s="129"/>
      <c r="F106" s="93">
        <f t="shared" ref="F106:J106" si="28">SUM(F97:F105)</f>
        <v>870</v>
      </c>
      <c r="G106" s="93">
        <f t="shared" si="28"/>
        <v>99.96</v>
      </c>
      <c r="H106" s="93">
        <f t="shared" si="28"/>
        <v>22.18</v>
      </c>
      <c r="I106" s="93">
        <f t="shared" si="28"/>
        <v>115.43</v>
      </c>
      <c r="J106" s="93">
        <f t="shared" si="28"/>
        <v>823.07</v>
      </c>
      <c r="K106" s="94"/>
      <c r="L106" s="93">
        <f>SUM(L97:L105)</f>
        <v>106.72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79">
        <f t="shared" ref="A107:B107" si="29">A91</f>
        <v>2</v>
      </c>
      <c r="B107" s="80">
        <f t="shared" si="29"/>
        <v>1</v>
      </c>
      <c r="C107" s="109" t="s">
        <v>51</v>
      </c>
      <c r="D107" s="110"/>
      <c r="E107" s="132"/>
      <c r="F107" s="172">
        <f t="shared" ref="F107:J107" si="30">F96+F106</f>
        <v>1420</v>
      </c>
      <c r="G107" s="172">
        <f t="shared" si="30"/>
        <v>135.17</v>
      </c>
      <c r="H107" s="172">
        <f t="shared" si="30"/>
        <v>62.04</v>
      </c>
      <c r="I107" s="172">
        <f t="shared" si="30"/>
        <v>255.81</v>
      </c>
      <c r="J107" s="172">
        <f t="shared" si="30"/>
        <v>1630.55</v>
      </c>
      <c r="K107" s="172"/>
      <c r="L107" s="172">
        <f>L96+L106</f>
        <v>209.65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64">
        <v>2.0</v>
      </c>
      <c r="B108" s="28">
        <v>2.0</v>
      </c>
      <c r="C108" s="21" t="s">
        <v>26</v>
      </c>
      <c r="D108" s="22" t="s">
        <v>27</v>
      </c>
      <c r="E108" s="173" t="s">
        <v>93</v>
      </c>
      <c r="F108" s="174">
        <v>200.0</v>
      </c>
      <c r="G108" s="174">
        <v>7.12</v>
      </c>
      <c r="H108" s="174">
        <v>11.68</v>
      </c>
      <c r="I108" s="174">
        <v>31.06</v>
      </c>
      <c r="J108" s="174">
        <v>257.63</v>
      </c>
      <c r="K108" s="175">
        <v>2.35</v>
      </c>
      <c r="L108" s="174">
        <v>20.53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64"/>
      <c r="B109" s="28"/>
      <c r="C109" s="29"/>
      <c r="D109" s="176" t="s">
        <v>62</v>
      </c>
      <c r="E109" s="177" t="s">
        <v>63</v>
      </c>
      <c r="F109" s="61">
        <v>15.0</v>
      </c>
      <c r="G109" s="61">
        <v>2.32</v>
      </c>
      <c r="H109" s="61">
        <v>2.95</v>
      </c>
      <c r="I109" s="61">
        <v>0.0</v>
      </c>
      <c r="J109" s="61">
        <v>36.4</v>
      </c>
      <c r="K109" s="61">
        <v>3.03</v>
      </c>
      <c r="L109" s="61">
        <v>6.5</v>
      </c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64"/>
      <c r="B110" s="28"/>
      <c r="C110" s="29"/>
      <c r="D110" s="30" t="s">
        <v>29</v>
      </c>
      <c r="E110" s="119" t="s">
        <v>94</v>
      </c>
      <c r="F110" s="39">
        <v>200.0</v>
      </c>
      <c r="G110" s="39">
        <v>0.03</v>
      </c>
      <c r="H110" s="39">
        <v>0.02</v>
      </c>
      <c r="I110" s="39">
        <v>18.62</v>
      </c>
      <c r="J110" s="39">
        <v>73.23</v>
      </c>
      <c r="K110" s="120">
        <v>351.01</v>
      </c>
      <c r="L110" s="39">
        <v>4.4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64"/>
      <c r="B111" s="28"/>
      <c r="C111" s="29"/>
      <c r="D111" s="30" t="s">
        <v>31</v>
      </c>
      <c r="E111" s="122" t="s">
        <v>32</v>
      </c>
      <c r="F111" s="32">
        <v>60.0</v>
      </c>
      <c r="G111" s="32">
        <v>5.0</v>
      </c>
      <c r="H111" s="32">
        <v>0.5</v>
      </c>
      <c r="I111" s="32">
        <v>29.52</v>
      </c>
      <c r="J111" s="32">
        <v>133.2</v>
      </c>
      <c r="K111" s="96">
        <v>0.09</v>
      </c>
      <c r="L111" s="32">
        <v>3.6</v>
      </c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64"/>
      <c r="B112" s="28"/>
      <c r="C112" s="29"/>
      <c r="D112" s="30" t="s">
        <v>95</v>
      </c>
      <c r="E112" s="122" t="s">
        <v>96</v>
      </c>
      <c r="F112" s="32">
        <v>60.0</v>
      </c>
      <c r="G112" s="32">
        <v>6.69</v>
      </c>
      <c r="H112" s="32">
        <v>5.77</v>
      </c>
      <c r="I112" s="32">
        <v>29.0</v>
      </c>
      <c r="J112" s="32">
        <v>194.89</v>
      </c>
      <c r="K112" s="96">
        <v>786.04</v>
      </c>
      <c r="L112" s="3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64"/>
      <c r="B113" s="28"/>
      <c r="C113" s="29"/>
      <c r="D113" s="30"/>
      <c r="E113" s="122"/>
      <c r="F113" s="32"/>
      <c r="G113" s="32"/>
      <c r="H113" s="32"/>
      <c r="I113" s="32"/>
      <c r="J113" s="32"/>
      <c r="K113" s="96"/>
      <c r="L113" s="3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92"/>
      <c r="B114" s="47"/>
      <c r="C114" s="48"/>
      <c r="D114" s="75" t="s">
        <v>35</v>
      </c>
      <c r="E114" s="123"/>
      <c r="F114" s="93">
        <f t="shared" ref="F114:J114" si="31">SUM(F108:F113)</f>
        <v>535</v>
      </c>
      <c r="G114" s="93">
        <f t="shared" si="31"/>
        <v>21.16</v>
      </c>
      <c r="H114" s="93">
        <f t="shared" si="31"/>
        <v>20.92</v>
      </c>
      <c r="I114" s="93">
        <f t="shared" si="31"/>
        <v>108.2</v>
      </c>
      <c r="J114" s="93">
        <f t="shared" si="31"/>
        <v>695.35</v>
      </c>
      <c r="K114" s="94"/>
      <c r="L114" s="93">
        <f>SUM(L108:L113)</f>
        <v>35.03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54">
        <f t="shared" ref="A115:B115" si="32">A108</f>
        <v>2</v>
      </c>
      <c r="B115" s="54">
        <f t="shared" si="32"/>
        <v>2</v>
      </c>
      <c r="C115" s="35" t="s">
        <v>36</v>
      </c>
      <c r="D115" s="30" t="s">
        <v>37</v>
      </c>
      <c r="E115" s="178" t="s">
        <v>97</v>
      </c>
      <c r="F115" s="179">
        <v>60.0</v>
      </c>
      <c r="G115" s="179">
        <v>1.99</v>
      </c>
      <c r="H115" s="179">
        <v>4.53</v>
      </c>
      <c r="I115" s="179">
        <v>4.95</v>
      </c>
      <c r="J115" s="179">
        <v>68.27</v>
      </c>
      <c r="K115" s="179">
        <v>50.08</v>
      </c>
      <c r="L115" s="32">
        <v>12.36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27"/>
      <c r="B116" s="28"/>
      <c r="C116" s="29"/>
      <c r="D116" s="30" t="s">
        <v>39</v>
      </c>
      <c r="E116" s="180" t="s">
        <v>65</v>
      </c>
      <c r="F116" s="158" t="s">
        <v>41</v>
      </c>
      <c r="G116" s="39">
        <v>1.4</v>
      </c>
      <c r="H116" s="39">
        <v>3.96</v>
      </c>
      <c r="I116" s="39">
        <v>16.3</v>
      </c>
      <c r="J116" s="39">
        <v>171.8</v>
      </c>
      <c r="K116" s="158">
        <v>124.26</v>
      </c>
      <c r="L116" s="158">
        <v>13.13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64"/>
      <c r="B117" s="28"/>
      <c r="C117" s="29"/>
      <c r="D117" s="30" t="s">
        <v>42</v>
      </c>
      <c r="E117" s="178" t="s">
        <v>98</v>
      </c>
      <c r="F117" s="179">
        <v>90.0</v>
      </c>
      <c r="G117" s="179">
        <v>13.89</v>
      </c>
      <c r="H117" s="179">
        <v>12.37</v>
      </c>
      <c r="I117" s="179">
        <v>1.38</v>
      </c>
      <c r="J117" s="179">
        <v>168.97</v>
      </c>
      <c r="K117" s="179">
        <v>288.38</v>
      </c>
      <c r="L117" s="32">
        <v>33.71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64"/>
      <c r="B118" s="28"/>
      <c r="C118" s="29"/>
      <c r="D118" s="30" t="s">
        <v>44</v>
      </c>
      <c r="E118" s="178" t="s">
        <v>99</v>
      </c>
      <c r="F118" s="179">
        <v>150.0</v>
      </c>
      <c r="G118" s="179">
        <v>17.26</v>
      </c>
      <c r="H118" s="179">
        <v>2.85</v>
      </c>
      <c r="I118" s="179">
        <v>38.12</v>
      </c>
      <c r="J118" s="179">
        <v>250.46</v>
      </c>
      <c r="K118" s="179">
        <v>330.01</v>
      </c>
      <c r="L118" s="32">
        <v>10.83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64"/>
      <c r="B119" s="28"/>
      <c r="C119" s="29"/>
      <c r="D119" s="30" t="s">
        <v>46</v>
      </c>
      <c r="E119" s="178" t="s">
        <v>53</v>
      </c>
      <c r="F119" s="179">
        <v>200.0</v>
      </c>
      <c r="G119" s="179">
        <v>0.24</v>
      </c>
      <c r="H119" s="179">
        <v>0.06</v>
      </c>
      <c r="I119" s="179">
        <v>15.22</v>
      </c>
      <c r="J119" s="179">
        <v>58.58</v>
      </c>
      <c r="K119" s="179">
        <v>375.01</v>
      </c>
      <c r="L119" s="32">
        <v>3.43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27"/>
      <c r="B120" s="28"/>
      <c r="C120" s="29"/>
      <c r="D120" s="30" t="s">
        <v>31</v>
      </c>
      <c r="E120" s="180" t="s">
        <v>48</v>
      </c>
      <c r="F120" s="39">
        <v>70.0</v>
      </c>
      <c r="G120" s="39">
        <v>1.85</v>
      </c>
      <c r="H120" s="39">
        <v>0.36</v>
      </c>
      <c r="I120" s="39">
        <v>23.9</v>
      </c>
      <c r="J120" s="32">
        <v>126.7</v>
      </c>
      <c r="K120" s="181">
        <v>5.0</v>
      </c>
      <c r="L120" s="154">
        <v>4.2</v>
      </c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64"/>
      <c r="B121" s="28"/>
      <c r="C121" s="29"/>
      <c r="D121" s="30" t="s">
        <v>49</v>
      </c>
      <c r="E121" s="178" t="s">
        <v>50</v>
      </c>
      <c r="F121" s="179">
        <v>100.0</v>
      </c>
      <c r="G121" s="179">
        <v>0.9</v>
      </c>
      <c r="H121" s="179">
        <v>0.2</v>
      </c>
      <c r="I121" s="179">
        <v>8.1</v>
      </c>
      <c r="J121" s="179">
        <v>40.0</v>
      </c>
      <c r="K121" s="179">
        <v>28.02</v>
      </c>
      <c r="L121" s="32">
        <v>16.0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64"/>
      <c r="B122" s="28"/>
      <c r="C122" s="29"/>
      <c r="D122" s="121"/>
      <c r="E122" s="95"/>
      <c r="F122" s="32"/>
      <c r="G122" s="32"/>
      <c r="H122" s="32"/>
      <c r="I122" s="32"/>
      <c r="J122" s="32"/>
      <c r="K122" s="96"/>
      <c r="L122" s="3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64"/>
      <c r="B123" s="28"/>
      <c r="C123" s="29"/>
      <c r="D123" s="121"/>
      <c r="E123" s="95"/>
      <c r="F123" s="32"/>
      <c r="G123" s="32"/>
      <c r="H123" s="32"/>
      <c r="I123" s="32"/>
      <c r="J123" s="32"/>
      <c r="K123" s="96"/>
      <c r="L123" s="3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92"/>
      <c r="B124" s="47"/>
      <c r="C124" s="48"/>
      <c r="D124" s="75" t="s">
        <v>35</v>
      </c>
      <c r="E124" s="129"/>
      <c r="F124" s="93">
        <f t="shared" ref="F124:J124" si="33">SUM(F115:F123)</f>
        <v>670</v>
      </c>
      <c r="G124" s="93">
        <f t="shared" si="33"/>
        <v>37.53</v>
      </c>
      <c r="H124" s="93">
        <f t="shared" si="33"/>
        <v>24.33</v>
      </c>
      <c r="I124" s="93">
        <f t="shared" si="33"/>
        <v>107.97</v>
      </c>
      <c r="J124" s="93">
        <f t="shared" si="33"/>
        <v>884.78</v>
      </c>
      <c r="K124" s="94"/>
      <c r="L124" s="93">
        <f>SUM(L115:L123)</f>
        <v>93.66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108">
        <f t="shared" ref="A125:B125" si="34">A108</f>
        <v>2</v>
      </c>
      <c r="B125" s="108">
        <f t="shared" si="34"/>
        <v>2</v>
      </c>
      <c r="C125" s="109" t="s">
        <v>51</v>
      </c>
      <c r="D125" s="110"/>
      <c r="E125" s="132"/>
      <c r="F125" s="172">
        <f t="shared" ref="F125:J125" si="35">F114+F124</f>
        <v>1205</v>
      </c>
      <c r="G125" s="172">
        <f t="shared" si="35"/>
        <v>58.69</v>
      </c>
      <c r="H125" s="172">
        <f t="shared" si="35"/>
        <v>45.25</v>
      </c>
      <c r="I125" s="172">
        <f t="shared" si="35"/>
        <v>216.17</v>
      </c>
      <c r="J125" s="172">
        <f t="shared" si="35"/>
        <v>1580.13</v>
      </c>
      <c r="K125" s="172"/>
      <c r="L125" s="172">
        <f>L114+L124</f>
        <v>128.69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19">
        <v>2.0</v>
      </c>
      <c r="B126" s="20">
        <v>3.0</v>
      </c>
      <c r="C126" s="21" t="s">
        <v>26</v>
      </c>
      <c r="D126" s="22" t="s">
        <v>27</v>
      </c>
      <c r="E126" s="182" t="s">
        <v>100</v>
      </c>
      <c r="F126" s="183">
        <v>200.0</v>
      </c>
      <c r="G126" s="183">
        <v>18.04</v>
      </c>
      <c r="H126" s="183">
        <v>8.65</v>
      </c>
      <c r="I126" s="183">
        <v>46.9</v>
      </c>
      <c r="J126" s="183">
        <v>258.0</v>
      </c>
      <c r="K126" s="184">
        <v>2.47</v>
      </c>
      <c r="L126" s="185">
        <v>22.52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27"/>
      <c r="B127" s="28"/>
      <c r="C127" s="29"/>
      <c r="D127" s="186" t="s">
        <v>62</v>
      </c>
      <c r="E127" s="177" t="s">
        <v>63</v>
      </c>
      <c r="F127" s="61">
        <v>15.0</v>
      </c>
      <c r="G127" s="61">
        <v>2.32</v>
      </c>
      <c r="H127" s="61">
        <v>2.95</v>
      </c>
      <c r="I127" s="61">
        <v>0.0</v>
      </c>
      <c r="J127" s="61">
        <v>36.4</v>
      </c>
      <c r="K127" s="61">
        <v>3.03</v>
      </c>
      <c r="L127" s="139">
        <v>6.5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27"/>
      <c r="B128" s="28"/>
      <c r="C128" s="29"/>
      <c r="D128" s="30" t="s">
        <v>29</v>
      </c>
      <c r="E128" s="187" t="s">
        <v>30</v>
      </c>
      <c r="F128" s="188">
        <v>200.0</v>
      </c>
      <c r="G128" s="188">
        <v>4.7</v>
      </c>
      <c r="H128" s="188">
        <v>5.15</v>
      </c>
      <c r="I128" s="188">
        <v>22.58</v>
      </c>
      <c r="J128" s="188">
        <v>151.0</v>
      </c>
      <c r="K128" s="189">
        <v>693.0</v>
      </c>
      <c r="L128" s="139">
        <v>18.06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7"/>
      <c r="B129" s="28"/>
      <c r="C129" s="29"/>
      <c r="D129" s="30" t="s">
        <v>31</v>
      </c>
      <c r="E129" s="122" t="s">
        <v>32</v>
      </c>
      <c r="F129" s="32">
        <v>60.0</v>
      </c>
      <c r="G129" s="32">
        <v>4.56</v>
      </c>
      <c r="H129" s="32">
        <v>0.48</v>
      </c>
      <c r="I129" s="32">
        <v>29.52</v>
      </c>
      <c r="J129" s="32">
        <v>133.2</v>
      </c>
      <c r="K129" s="96">
        <v>0.09</v>
      </c>
      <c r="L129" s="139">
        <v>3.6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27"/>
      <c r="B130" s="28"/>
      <c r="C130" s="29"/>
      <c r="D130" s="30"/>
      <c r="E130" s="122"/>
      <c r="F130" s="32"/>
      <c r="G130" s="32"/>
      <c r="H130" s="32"/>
      <c r="I130" s="32"/>
      <c r="J130" s="32"/>
      <c r="K130" s="96"/>
      <c r="L130" s="3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46"/>
      <c r="B131" s="47"/>
      <c r="C131" s="48"/>
      <c r="D131" s="75" t="s">
        <v>35</v>
      </c>
      <c r="E131" s="123"/>
      <c r="F131" s="93">
        <f t="shared" ref="F131:J131" si="36">SUM(F126:F130)</f>
        <v>475</v>
      </c>
      <c r="G131" s="93">
        <f t="shared" si="36"/>
        <v>29.62</v>
      </c>
      <c r="H131" s="93">
        <f t="shared" si="36"/>
        <v>17.23</v>
      </c>
      <c r="I131" s="93">
        <f t="shared" si="36"/>
        <v>99</v>
      </c>
      <c r="J131" s="93">
        <f t="shared" si="36"/>
        <v>578.6</v>
      </c>
      <c r="K131" s="94"/>
      <c r="L131" s="93">
        <f>SUM(L126:L130)</f>
        <v>50.68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53">
        <f t="shared" ref="A132:B132" si="37">A126</f>
        <v>2</v>
      </c>
      <c r="B132" s="54">
        <f t="shared" si="37"/>
        <v>3</v>
      </c>
      <c r="C132" s="35" t="s">
        <v>36</v>
      </c>
      <c r="D132" s="30" t="s">
        <v>37</v>
      </c>
      <c r="E132" s="122" t="s">
        <v>101</v>
      </c>
      <c r="F132" s="32">
        <v>60.0</v>
      </c>
      <c r="G132" s="32">
        <v>1.67</v>
      </c>
      <c r="H132" s="32">
        <v>2.35</v>
      </c>
      <c r="I132" s="32">
        <v>9.75</v>
      </c>
      <c r="J132" s="32">
        <v>64.39</v>
      </c>
      <c r="K132" s="96">
        <v>0.09</v>
      </c>
      <c r="L132" s="32">
        <v>3.03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27"/>
      <c r="B133" s="28"/>
      <c r="C133" s="29"/>
      <c r="D133" s="30" t="s">
        <v>39</v>
      </c>
      <c r="E133" s="122" t="s">
        <v>102</v>
      </c>
      <c r="F133" s="32" t="s">
        <v>103</v>
      </c>
      <c r="G133" s="32">
        <v>5.8</v>
      </c>
      <c r="H133" s="32">
        <v>5.6</v>
      </c>
      <c r="I133" s="32">
        <v>33.6</v>
      </c>
      <c r="J133" s="32">
        <v>205.3</v>
      </c>
      <c r="K133" s="96">
        <v>124.47</v>
      </c>
      <c r="L133" s="32">
        <v>16.91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27"/>
      <c r="B134" s="28"/>
      <c r="C134" s="29"/>
      <c r="D134" s="30" t="s">
        <v>42</v>
      </c>
      <c r="E134" s="122" t="s">
        <v>104</v>
      </c>
      <c r="F134" s="32">
        <v>90.0</v>
      </c>
      <c r="G134" s="32">
        <v>11.93</v>
      </c>
      <c r="H134" s="32">
        <v>9.5</v>
      </c>
      <c r="I134" s="32">
        <v>20.22</v>
      </c>
      <c r="J134" s="32">
        <v>200.86</v>
      </c>
      <c r="K134" s="96">
        <v>273.07</v>
      </c>
      <c r="L134" s="32">
        <v>34.62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27"/>
      <c r="B135" s="28"/>
      <c r="C135" s="29"/>
      <c r="D135" s="30" t="s">
        <v>44</v>
      </c>
      <c r="E135" s="122" t="s">
        <v>105</v>
      </c>
      <c r="F135" s="32">
        <v>150.0</v>
      </c>
      <c r="G135" s="32">
        <v>3.25</v>
      </c>
      <c r="H135" s="32">
        <v>9.25</v>
      </c>
      <c r="I135" s="32">
        <v>22.02</v>
      </c>
      <c r="J135" s="32">
        <v>138.76</v>
      </c>
      <c r="K135" s="96">
        <v>520.08</v>
      </c>
      <c r="L135" s="32">
        <v>13.44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27"/>
      <c r="B136" s="28"/>
      <c r="C136" s="29"/>
      <c r="D136" s="30" t="s">
        <v>46</v>
      </c>
      <c r="E136" s="122" t="s">
        <v>68</v>
      </c>
      <c r="F136" s="32">
        <v>200.0</v>
      </c>
      <c r="G136" s="32">
        <v>0.22</v>
      </c>
      <c r="H136" s="32">
        <v>0.0</v>
      </c>
      <c r="I136" s="32">
        <v>19.44</v>
      </c>
      <c r="J136" s="32">
        <v>76.75</v>
      </c>
      <c r="K136" s="96">
        <v>349.1</v>
      </c>
      <c r="L136" s="32">
        <v>17.9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27"/>
      <c r="B137" s="28"/>
      <c r="C137" s="29"/>
      <c r="D137" s="30" t="s">
        <v>31</v>
      </c>
      <c r="E137" s="122" t="s">
        <v>48</v>
      </c>
      <c r="F137" s="32">
        <v>70.0</v>
      </c>
      <c r="G137" s="32">
        <v>1.85</v>
      </c>
      <c r="H137" s="32">
        <v>0.36</v>
      </c>
      <c r="I137" s="32">
        <v>23.9</v>
      </c>
      <c r="J137" s="32">
        <v>126.7</v>
      </c>
      <c r="K137" s="96">
        <v>5.0</v>
      </c>
      <c r="L137" s="32">
        <v>4.2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27"/>
      <c r="B138" s="28"/>
      <c r="C138" s="29"/>
      <c r="D138" s="30" t="s">
        <v>77</v>
      </c>
      <c r="E138" s="122" t="s">
        <v>106</v>
      </c>
      <c r="F138" s="32">
        <v>20.0</v>
      </c>
      <c r="G138" s="32">
        <v>1.4</v>
      </c>
      <c r="H138" s="32">
        <v>1.81</v>
      </c>
      <c r="I138" s="32">
        <v>11.0</v>
      </c>
      <c r="J138" s="32">
        <v>63.1</v>
      </c>
      <c r="K138" s="96">
        <v>66112.0</v>
      </c>
      <c r="L138" s="32">
        <v>4.4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27"/>
      <c r="B139" s="28"/>
      <c r="C139" s="29"/>
      <c r="D139" s="121"/>
      <c r="E139" s="95"/>
      <c r="F139" s="32"/>
      <c r="G139" s="32"/>
      <c r="H139" s="32"/>
      <c r="I139" s="32"/>
      <c r="J139" s="32"/>
      <c r="K139" s="96"/>
      <c r="L139" s="3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27"/>
      <c r="B140" s="28"/>
      <c r="C140" s="29"/>
      <c r="D140" s="121"/>
      <c r="E140" s="95"/>
      <c r="F140" s="32"/>
      <c r="G140" s="32"/>
      <c r="H140" s="32"/>
      <c r="I140" s="32"/>
      <c r="J140" s="32"/>
      <c r="K140" s="96"/>
      <c r="L140" s="3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46"/>
      <c r="B141" s="47"/>
      <c r="C141" s="48"/>
      <c r="D141" s="75" t="s">
        <v>35</v>
      </c>
      <c r="E141" s="129"/>
      <c r="F141" s="93">
        <f t="shared" ref="F141:J141" si="38">SUM(F132:F140)</f>
        <v>590</v>
      </c>
      <c r="G141" s="93">
        <f t="shared" si="38"/>
        <v>26.12</v>
      </c>
      <c r="H141" s="93">
        <f t="shared" si="38"/>
        <v>28.87</v>
      </c>
      <c r="I141" s="93">
        <f t="shared" si="38"/>
        <v>139.93</v>
      </c>
      <c r="J141" s="93">
        <f t="shared" si="38"/>
        <v>875.86</v>
      </c>
      <c r="K141" s="94"/>
      <c r="L141" s="93">
        <f>SUM(L132:L140)</f>
        <v>94.5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79">
        <f t="shared" ref="A142:B142" si="39">A126</f>
        <v>2</v>
      </c>
      <c r="B142" s="80">
        <f t="shared" si="39"/>
        <v>3</v>
      </c>
      <c r="C142" s="109" t="s">
        <v>51</v>
      </c>
      <c r="D142" s="110"/>
      <c r="E142" s="132"/>
      <c r="F142" s="172">
        <f t="shared" ref="F142:J142" si="40">F131+F141</f>
        <v>1065</v>
      </c>
      <c r="G142" s="172">
        <f t="shared" si="40"/>
        <v>55.74</v>
      </c>
      <c r="H142" s="172">
        <f t="shared" si="40"/>
        <v>46.1</v>
      </c>
      <c r="I142" s="172">
        <f t="shared" si="40"/>
        <v>238.93</v>
      </c>
      <c r="J142" s="172">
        <f t="shared" si="40"/>
        <v>1454.46</v>
      </c>
      <c r="K142" s="172"/>
      <c r="L142" s="172">
        <f>L131+L141</f>
        <v>145.18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19">
        <v>2.0</v>
      </c>
      <c r="B143" s="20">
        <v>4.0</v>
      </c>
      <c r="C143" s="21" t="s">
        <v>26</v>
      </c>
      <c r="D143" s="22" t="s">
        <v>27</v>
      </c>
      <c r="E143" s="190" t="s">
        <v>107</v>
      </c>
      <c r="F143" s="24">
        <v>90.0</v>
      </c>
      <c r="G143" s="24">
        <v>12.51</v>
      </c>
      <c r="H143" s="24">
        <v>17.31</v>
      </c>
      <c r="I143" s="24">
        <v>6.05</v>
      </c>
      <c r="J143" s="24">
        <v>229.59</v>
      </c>
      <c r="K143" s="26">
        <v>279.35</v>
      </c>
      <c r="L143" s="24">
        <v>43.1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27"/>
      <c r="B144" s="28"/>
      <c r="C144" s="29"/>
      <c r="D144" s="30" t="s">
        <v>44</v>
      </c>
      <c r="E144" s="122" t="s">
        <v>108</v>
      </c>
      <c r="F144" s="32">
        <v>100.0</v>
      </c>
      <c r="G144" s="32">
        <v>2.06</v>
      </c>
      <c r="H144" s="32">
        <v>1.88</v>
      </c>
      <c r="I144" s="32">
        <v>8.83</v>
      </c>
      <c r="J144" s="32">
        <v>60.6</v>
      </c>
      <c r="K144" s="96">
        <v>318.0</v>
      </c>
      <c r="L144" s="32">
        <v>9.1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27"/>
      <c r="B145" s="28"/>
      <c r="C145" s="29"/>
      <c r="D145" s="30" t="s">
        <v>46</v>
      </c>
      <c r="E145" s="122" t="s">
        <v>71</v>
      </c>
      <c r="F145" s="32">
        <v>200.0</v>
      </c>
      <c r="G145" s="32">
        <v>0.2</v>
      </c>
      <c r="H145" s="32">
        <v>0.26</v>
      </c>
      <c r="I145" s="32">
        <v>22.02</v>
      </c>
      <c r="J145" s="32">
        <v>86.39</v>
      </c>
      <c r="K145" s="96">
        <v>407.0</v>
      </c>
      <c r="L145" s="32">
        <v>8.67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27"/>
      <c r="B146" s="28"/>
      <c r="C146" s="29"/>
      <c r="D146" s="30" t="s">
        <v>33</v>
      </c>
      <c r="E146" s="122" t="s">
        <v>32</v>
      </c>
      <c r="F146" s="32">
        <v>60.0</v>
      </c>
      <c r="G146" s="32">
        <v>4.56</v>
      </c>
      <c r="H146" s="32">
        <v>0.48</v>
      </c>
      <c r="I146" s="32">
        <v>29.52</v>
      </c>
      <c r="J146" s="32">
        <v>133.2</v>
      </c>
      <c r="K146" s="96">
        <v>0.08</v>
      </c>
      <c r="L146" s="32">
        <v>3.6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27"/>
      <c r="B147" s="28"/>
      <c r="C147" s="29"/>
      <c r="D147" s="30" t="s">
        <v>49</v>
      </c>
      <c r="E147" s="122" t="s">
        <v>34</v>
      </c>
      <c r="F147" s="32">
        <v>100.0</v>
      </c>
      <c r="G147" s="39">
        <v>0.4</v>
      </c>
      <c r="H147" s="39">
        <v>0.4</v>
      </c>
      <c r="I147" s="39">
        <v>10.0</v>
      </c>
      <c r="J147" s="32">
        <v>42.7</v>
      </c>
      <c r="K147" s="32">
        <v>28.01</v>
      </c>
      <c r="L147" s="32">
        <v>15.76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27"/>
      <c r="B148" s="28"/>
      <c r="C148" s="29"/>
      <c r="D148" s="121"/>
      <c r="E148" s="95"/>
      <c r="F148" s="32"/>
      <c r="G148" s="32"/>
      <c r="H148" s="32"/>
      <c r="I148" s="32"/>
      <c r="J148" s="32"/>
      <c r="K148" s="96"/>
      <c r="L148" s="3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46"/>
      <c r="B149" s="47"/>
      <c r="C149" s="48"/>
      <c r="D149" s="75" t="s">
        <v>35</v>
      </c>
      <c r="E149" s="129"/>
      <c r="F149" s="93">
        <f t="shared" ref="F149:J149" si="41">SUM(F143:F148)</f>
        <v>550</v>
      </c>
      <c r="G149" s="93">
        <f t="shared" si="41"/>
        <v>19.73</v>
      </c>
      <c r="H149" s="93">
        <f t="shared" si="41"/>
        <v>20.33</v>
      </c>
      <c r="I149" s="93">
        <f t="shared" si="41"/>
        <v>76.42</v>
      </c>
      <c r="J149" s="93">
        <f t="shared" si="41"/>
        <v>552.48</v>
      </c>
      <c r="K149" s="94"/>
      <c r="L149" s="93">
        <f>SUM(L143:L148)</f>
        <v>80.23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53">
        <f t="shared" ref="A150:B150" si="42">A143</f>
        <v>2</v>
      </c>
      <c r="B150" s="54">
        <f t="shared" si="42"/>
        <v>4</v>
      </c>
      <c r="C150" s="35" t="s">
        <v>36</v>
      </c>
      <c r="D150" s="30" t="s">
        <v>37</v>
      </c>
      <c r="E150" s="122" t="s">
        <v>89</v>
      </c>
      <c r="F150" s="32">
        <v>60.0</v>
      </c>
      <c r="G150" s="32">
        <v>1.9</v>
      </c>
      <c r="H150" s="32">
        <v>2.5</v>
      </c>
      <c r="I150" s="32">
        <v>7.8</v>
      </c>
      <c r="J150" s="32">
        <v>61.0</v>
      </c>
      <c r="K150" s="96">
        <v>47.01</v>
      </c>
      <c r="L150" s="32">
        <v>3.76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27"/>
      <c r="B151" s="28"/>
      <c r="C151" s="29"/>
      <c r="D151" s="30" t="s">
        <v>39</v>
      </c>
      <c r="E151" s="122" t="s">
        <v>109</v>
      </c>
      <c r="F151" s="32">
        <v>200.0</v>
      </c>
      <c r="G151" s="32">
        <v>4.98</v>
      </c>
      <c r="H151" s="32">
        <v>7.69</v>
      </c>
      <c r="I151" s="32">
        <v>9.46</v>
      </c>
      <c r="J151" s="32">
        <v>124.6</v>
      </c>
      <c r="K151" s="96">
        <v>99.54</v>
      </c>
      <c r="L151" s="32">
        <v>18.82</v>
      </c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27"/>
      <c r="B152" s="28"/>
      <c r="C152" s="29"/>
      <c r="D152" s="30" t="s">
        <v>42</v>
      </c>
      <c r="E152" s="122" t="s">
        <v>110</v>
      </c>
      <c r="F152" s="32">
        <v>230.0</v>
      </c>
      <c r="G152" s="32">
        <v>11.74</v>
      </c>
      <c r="H152" s="32">
        <v>13.6</v>
      </c>
      <c r="I152" s="32">
        <v>31.79</v>
      </c>
      <c r="J152" s="32">
        <v>304.6</v>
      </c>
      <c r="K152" s="96">
        <v>436.98</v>
      </c>
      <c r="L152" s="32">
        <v>43.12</v>
      </c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27"/>
      <c r="B153" s="28"/>
      <c r="C153" s="29"/>
      <c r="D153" s="30" t="s">
        <v>46</v>
      </c>
      <c r="E153" s="122" t="s">
        <v>47</v>
      </c>
      <c r="F153" s="32">
        <v>200.0</v>
      </c>
      <c r="G153" s="32">
        <v>0.06</v>
      </c>
      <c r="H153" s="32">
        <v>0.02</v>
      </c>
      <c r="I153" s="32">
        <v>20.73</v>
      </c>
      <c r="J153" s="32">
        <v>78.2</v>
      </c>
      <c r="K153" s="96">
        <v>519.01</v>
      </c>
      <c r="L153" s="32">
        <v>17.9</v>
      </c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27"/>
      <c r="B154" s="28"/>
      <c r="C154" s="29"/>
      <c r="D154" s="30" t="s">
        <v>31</v>
      </c>
      <c r="E154" s="122" t="s">
        <v>48</v>
      </c>
      <c r="F154" s="32">
        <v>70.0</v>
      </c>
      <c r="G154" s="32">
        <v>1.85</v>
      </c>
      <c r="H154" s="32">
        <v>0.36</v>
      </c>
      <c r="I154" s="32">
        <v>23.9</v>
      </c>
      <c r="J154" s="32">
        <v>126.7</v>
      </c>
      <c r="K154" s="89">
        <v>5.0</v>
      </c>
      <c r="L154" s="32">
        <v>4.2</v>
      </c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27"/>
      <c r="B155" s="28"/>
      <c r="C155" s="29"/>
      <c r="D155" s="121"/>
      <c r="E155" s="95"/>
      <c r="F155" s="32"/>
      <c r="G155" s="32"/>
      <c r="H155" s="32"/>
      <c r="I155" s="32"/>
      <c r="J155" s="32"/>
      <c r="K155" s="96"/>
      <c r="L155" s="3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27"/>
      <c r="B156" s="28"/>
      <c r="C156" s="29"/>
      <c r="D156" s="121"/>
      <c r="E156" s="95"/>
      <c r="F156" s="32"/>
      <c r="G156" s="32"/>
      <c r="H156" s="32"/>
      <c r="I156" s="32"/>
      <c r="J156" s="32"/>
      <c r="K156" s="96"/>
      <c r="L156" s="3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46"/>
      <c r="B157" s="47"/>
      <c r="C157" s="48"/>
      <c r="D157" s="75" t="s">
        <v>35</v>
      </c>
      <c r="E157" s="129"/>
      <c r="F157" s="93">
        <f t="shared" ref="F157:J157" si="43">SUM(F150:F156)</f>
        <v>760</v>
      </c>
      <c r="G157" s="93">
        <f t="shared" si="43"/>
        <v>20.53</v>
      </c>
      <c r="H157" s="93">
        <f t="shared" si="43"/>
        <v>24.17</v>
      </c>
      <c r="I157" s="93">
        <f t="shared" si="43"/>
        <v>93.68</v>
      </c>
      <c r="J157" s="93">
        <f t="shared" si="43"/>
        <v>695.1</v>
      </c>
      <c r="K157" s="94"/>
      <c r="L157" s="93">
        <f>SUM(L150:L156)</f>
        <v>87.8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79">
        <f t="shared" ref="A158:B158" si="44">A143</f>
        <v>2</v>
      </c>
      <c r="B158" s="80">
        <f t="shared" si="44"/>
        <v>4</v>
      </c>
      <c r="C158" s="109" t="s">
        <v>51</v>
      </c>
      <c r="D158" s="110"/>
      <c r="E158" s="132"/>
      <c r="F158" s="172">
        <f t="shared" ref="F158:J158" si="45">F149+F157</f>
        <v>1310</v>
      </c>
      <c r="G158" s="172">
        <f t="shared" si="45"/>
        <v>40.26</v>
      </c>
      <c r="H158" s="172">
        <f t="shared" si="45"/>
        <v>44.5</v>
      </c>
      <c r="I158" s="172">
        <f t="shared" si="45"/>
        <v>170.1</v>
      </c>
      <c r="J158" s="172">
        <f t="shared" si="45"/>
        <v>1247.58</v>
      </c>
      <c r="K158" s="172"/>
      <c r="L158" s="172">
        <f>L149+L157</f>
        <v>168.03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19">
        <v>2.0</v>
      </c>
      <c r="B159" s="20">
        <v>5.0</v>
      </c>
      <c r="C159" s="21" t="s">
        <v>26</v>
      </c>
      <c r="D159" s="22" t="s">
        <v>27</v>
      </c>
      <c r="E159" s="190" t="s">
        <v>111</v>
      </c>
      <c r="F159" s="24">
        <v>150.0</v>
      </c>
      <c r="G159" s="24">
        <v>11.38</v>
      </c>
      <c r="H159" s="24">
        <v>8.3</v>
      </c>
      <c r="I159" s="24">
        <v>2.89</v>
      </c>
      <c r="J159" s="24">
        <v>140.3</v>
      </c>
      <c r="K159" s="26">
        <v>340.19</v>
      </c>
      <c r="L159" s="24">
        <v>28.97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27"/>
      <c r="B160" s="28"/>
      <c r="C160" s="29"/>
      <c r="D160" s="30" t="s">
        <v>29</v>
      </c>
      <c r="E160" s="122" t="s">
        <v>112</v>
      </c>
      <c r="F160" s="32">
        <v>200.0</v>
      </c>
      <c r="G160" s="32">
        <v>0.2</v>
      </c>
      <c r="H160" s="32">
        <v>0.05</v>
      </c>
      <c r="I160" s="32">
        <v>15.01</v>
      </c>
      <c r="J160" s="32">
        <v>58.0</v>
      </c>
      <c r="K160" s="96">
        <v>430.0</v>
      </c>
      <c r="L160" s="32">
        <v>2.33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27"/>
      <c r="B161" s="28"/>
      <c r="C161" s="29"/>
      <c r="D161" s="30" t="s">
        <v>31</v>
      </c>
      <c r="E161" s="122" t="s">
        <v>32</v>
      </c>
      <c r="F161" s="32">
        <v>60.0</v>
      </c>
      <c r="G161" s="32">
        <v>4.56</v>
      </c>
      <c r="H161" s="32">
        <v>0.48</v>
      </c>
      <c r="I161" s="32">
        <v>29.52</v>
      </c>
      <c r="J161" s="32">
        <v>133.2</v>
      </c>
      <c r="K161" s="32">
        <v>5.01</v>
      </c>
      <c r="L161" s="32">
        <v>3.6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64"/>
      <c r="B162" s="28"/>
      <c r="C162" s="29"/>
      <c r="D162" s="30" t="s">
        <v>49</v>
      </c>
      <c r="E162" s="65" t="s">
        <v>50</v>
      </c>
      <c r="F162" s="66">
        <v>100.0</v>
      </c>
      <c r="G162" s="66">
        <v>0.9</v>
      </c>
      <c r="H162" s="66">
        <v>0.2</v>
      </c>
      <c r="I162" s="66">
        <v>8.1</v>
      </c>
      <c r="J162" s="66">
        <v>40.0</v>
      </c>
      <c r="K162" s="66">
        <v>28.02</v>
      </c>
      <c r="L162" s="32">
        <v>16.0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27"/>
      <c r="B163" s="28"/>
      <c r="C163" s="29"/>
      <c r="D163" s="121"/>
      <c r="E163" s="122"/>
      <c r="F163" s="32"/>
      <c r="G163" s="32"/>
      <c r="H163" s="32"/>
      <c r="I163" s="32"/>
      <c r="J163" s="32"/>
      <c r="K163" s="96"/>
      <c r="L163" s="3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27"/>
      <c r="B164" s="28"/>
      <c r="C164" s="29"/>
      <c r="D164" s="121"/>
      <c r="E164" s="122"/>
      <c r="F164" s="191"/>
      <c r="G164" s="191"/>
      <c r="H164" s="191"/>
      <c r="I164" s="191"/>
      <c r="J164" s="191"/>
      <c r="K164" s="192"/>
      <c r="L164" s="19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46"/>
      <c r="B165" s="47"/>
      <c r="C165" s="48"/>
      <c r="D165" s="75" t="s">
        <v>35</v>
      </c>
      <c r="E165" s="123"/>
      <c r="F165" s="130">
        <f t="shared" ref="F165:J165" si="46">SUM(F159:F164)</f>
        <v>510</v>
      </c>
      <c r="G165" s="130">
        <f t="shared" si="46"/>
        <v>17.04</v>
      </c>
      <c r="H165" s="130">
        <f t="shared" si="46"/>
        <v>9.03</v>
      </c>
      <c r="I165" s="130">
        <f t="shared" si="46"/>
        <v>55.52</v>
      </c>
      <c r="J165" s="130">
        <f t="shared" si="46"/>
        <v>371.5</v>
      </c>
      <c r="K165" s="167"/>
      <c r="L165" s="130">
        <f>SUM(L159:L164)</f>
        <v>50.9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53">
        <f t="shared" ref="A166:B166" si="47">A159</f>
        <v>2</v>
      </c>
      <c r="B166" s="54">
        <f t="shared" si="47"/>
        <v>5</v>
      </c>
      <c r="C166" s="35" t="s">
        <v>36</v>
      </c>
      <c r="D166" s="30" t="s">
        <v>37</v>
      </c>
      <c r="E166" s="122" t="s">
        <v>72</v>
      </c>
      <c r="F166" s="191">
        <v>60.0</v>
      </c>
      <c r="G166" s="191">
        <v>0.95</v>
      </c>
      <c r="H166" s="191">
        <v>3.1</v>
      </c>
      <c r="I166" s="191">
        <v>5.17</v>
      </c>
      <c r="J166" s="191">
        <v>52.68</v>
      </c>
      <c r="K166" s="192">
        <v>72.22</v>
      </c>
      <c r="L166" s="191">
        <v>2.84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27"/>
      <c r="B167" s="28"/>
      <c r="C167" s="29"/>
      <c r="D167" s="30" t="s">
        <v>39</v>
      </c>
      <c r="E167" s="122" t="s">
        <v>82</v>
      </c>
      <c r="F167" s="191">
        <v>200.0</v>
      </c>
      <c r="G167" s="191">
        <v>5.1</v>
      </c>
      <c r="H167" s="191">
        <v>4.16</v>
      </c>
      <c r="I167" s="191">
        <v>19.1</v>
      </c>
      <c r="J167" s="191">
        <v>156.3</v>
      </c>
      <c r="K167" s="192">
        <v>140.1</v>
      </c>
      <c r="L167" s="191">
        <v>21.84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27"/>
      <c r="B168" s="28"/>
      <c r="C168" s="29"/>
      <c r="D168" s="30" t="s">
        <v>42</v>
      </c>
      <c r="E168" s="122" t="s">
        <v>113</v>
      </c>
      <c r="F168" s="191">
        <v>90.0</v>
      </c>
      <c r="G168" s="191">
        <v>16.55</v>
      </c>
      <c r="H168" s="191">
        <v>16.03</v>
      </c>
      <c r="I168" s="191">
        <v>40.92</v>
      </c>
      <c r="J168" s="191">
        <v>341.39</v>
      </c>
      <c r="K168" s="192">
        <v>267.89</v>
      </c>
      <c r="L168" s="191">
        <v>55.29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27"/>
      <c r="B169" s="28"/>
      <c r="C169" s="29"/>
      <c r="D169" s="30" t="s">
        <v>44</v>
      </c>
      <c r="E169" s="122" t="s">
        <v>114</v>
      </c>
      <c r="F169" s="191">
        <v>150.0</v>
      </c>
      <c r="G169" s="191">
        <v>4.14</v>
      </c>
      <c r="H169" s="191">
        <v>6.22</v>
      </c>
      <c r="I169" s="191">
        <v>12.1</v>
      </c>
      <c r="J169" s="191">
        <v>100.9</v>
      </c>
      <c r="K169" s="192">
        <v>1.4</v>
      </c>
      <c r="L169" s="191">
        <v>7.9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27"/>
      <c r="B170" s="28"/>
      <c r="C170" s="29"/>
      <c r="D170" s="30" t="s">
        <v>46</v>
      </c>
      <c r="E170" s="122" t="s">
        <v>71</v>
      </c>
      <c r="F170" s="191">
        <v>200.0</v>
      </c>
      <c r="G170" s="191">
        <v>0.0</v>
      </c>
      <c r="H170" s="191">
        <v>0.3</v>
      </c>
      <c r="I170" s="191">
        <v>22.2</v>
      </c>
      <c r="J170" s="191">
        <v>86.4</v>
      </c>
      <c r="K170" s="192">
        <v>407.0</v>
      </c>
      <c r="L170" s="191">
        <v>8.67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27"/>
      <c r="B171" s="28"/>
      <c r="C171" s="29"/>
      <c r="D171" s="30" t="s">
        <v>31</v>
      </c>
      <c r="E171" s="122" t="s">
        <v>48</v>
      </c>
      <c r="F171" s="32">
        <v>70.0</v>
      </c>
      <c r="G171" s="32">
        <v>1.85</v>
      </c>
      <c r="H171" s="32">
        <v>0.36</v>
      </c>
      <c r="I171" s="32">
        <v>23.9</v>
      </c>
      <c r="J171" s="32">
        <v>126.7</v>
      </c>
      <c r="K171" s="32">
        <v>5.0</v>
      </c>
      <c r="L171" s="191">
        <v>4.2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27"/>
      <c r="B172" s="28"/>
      <c r="C172" s="29"/>
      <c r="D172" s="30" t="s">
        <v>49</v>
      </c>
      <c r="E172" s="122" t="s">
        <v>85</v>
      </c>
      <c r="F172" s="191">
        <v>100.0</v>
      </c>
      <c r="G172" s="191">
        <v>0.4</v>
      </c>
      <c r="H172" s="191">
        <v>0.4</v>
      </c>
      <c r="I172" s="191">
        <v>10.0</v>
      </c>
      <c r="J172" s="191">
        <v>42.7</v>
      </c>
      <c r="K172" s="192">
        <v>4.19</v>
      </c>
      <c r="L172" s="191">
        <v>11.65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27"/>
      <c r="B173" s="28"/>
      <c r="C173" s="29"/>
      <c r="D173" s="121"/>
      <c r="E173" s="88"/>
      <c r="F173" s="191"/>
      <c r="G173" s="191"/>
      <c r="H173" s="191"/>
      <c r="I173" s="191"/>
      <c r="J173" s="191"/>
      <c r="K173" s="192"/>
      <c r="L173" s="19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27"/>
      <c r="B174" s="28"/>
      <c r="C174" s="29"/>
      <c r="D174" s="121"/>
      <c r="E174" s="95"/>
      <c r="F174" s="67"/>
      <c r="G174" s="67"/>
      <c r="H174" s="67"/>
      <c r="I174" s="67"/>
      <c r="J174" s="67"/>
      <c r="K174" s="128"/>
      <c r="L174" s="6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46"/>
      <c r="B175" s="47"/>
      <c r="C175" s="48"/>
      <c r="D175" s="75" t="s">
        <v>35</v>
      </c>
      <c r="E175" s="129"/>
      <c r="F175" s="130">
        <f t="shared" ref="F175:J175" si="48">SUM(F166:F174)</f>
        <v>870</v>
      </c>
      <c r="G175" s="130">
        <f t="shared" si="48"/>
        <v>28.99</v>
      </c>
      <c r="H175" s="130">
        <f t="shared" si="48"/>
        <v>30.57</v>
      </c>
      <c r="I175" s="130">
        <f t="shared" si="48"/>
        <v>133.39</v>
      </c>
      <c r="J175" s="130">
        <f t="shared" si="48"/>
        <v>907.07</v>
      </c>
      <c r="K175" s="131"/>
      <c r="L175" s="130">
        <f>SUM(L166:L174)</f>
        <v>112.39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79">
        <f t="shared" ref="A176:B176" si="49">A159</f>
        <v>2</v>
      </c>
      <c r="B176" s="80">
        <f t="shared" si="49"/>
        <v>5</v>
      </c>
      <c r="C176" s="109" t="s">
        <v>51</v>
      </c>
      <c r="D176" s="110"/>
      <c r="E176" s="132"/>
      <c r="F176" s="133">
        <f t="shared" ref="F176:J176" si="50">F165+F175</f>
        <v>1380</v>
      </c>
      <c r="G176" s="133">
        <f t="shared" si="50"/>
        <v>46.03</v>
      </c>
      <c r="H176" s="133">
        <f t="shared" si="50"/>
        <v>39.6</v>
      </c>
      <c r="I176" s="133">
        <f t="shared" si="50"/>
        <v>188.91</v>
      </c>
      <c r="J176" s="133">
        <f t="shared" si="50"/>
        <v>1278.57</v>
      </c>
      <c r="K176" s="134"/>
      <c r="L176" s="133">
        <f>L165+L175</f>
        <v>163.29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193"/>
      <c r="B177" s="194"/>
      <c r="C177" s="195" t="s">
        <v>115</v>
      </c>
      <c r="D177" s="196"/>
      <c r="E177" s="197"/>
      <c r="F177" s="198">
        <f t="shared" ref="F177:J177" si="51">(F22+F38+F56+F74+F90+F107+F125+F142+F158+F176)/(IF(F22=0,0,1)+IF(F38=0,0,1)+IF(F56=0,0,1)+IF(F74=0,0,1)+IF(F90=0,0,1)+IF(F107=0,0,1)+IF(F125=0,0,1)+IF(F142=0,0,1)+IF(F158=0,0,1)+IF(F176=0,0,1))</f>
        <v>1281.5</v>
      </c>
      <c r="G177" s="198">
        <f t="shared" si="51"/>
        <v>57.605</v>
      </c>
      <c r="H177" s="198">
        <f t="shared" si="51"/>
        <v>50.32</v>
      </c>
      <c r="I177" s="198">
        <f t="shared" si="51"/>
        <v>211.432</v>
      </c>
      <c r="J177" s="198">
        <f t="shared" si="51"/>
        <v>1417.599</v>
      </c>
      <c r="K177" s="198"/>
      <c r="L177" s="198">
        <f>(L22+L38+L56+L74+L90+L107+L125+L142+L158+L176)/(IF(L22=0,0,1)+IF(L38=0,0,1)+IF(L56=0,0,1)+IF(L74=0,0,1)+IF(L90=0,0,1)+IF(L107=0,0,1)+IF(L125=0,0,1)+IF(L142=0,0,1)+IF(L158=0,0,1)+IF(L176=0,0,1))</f>
        <v>160.286</v>
      </c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2"/>
      <c r="B178" s="2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2"/>
      <c r="B179" s="2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2"/>
      <c r="B180" s="2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2"/>
      <c r="B181" s="2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90:D90"/>
    <mergeCell ref="C107:D107"/>
    <mergeCell ref="C125:D125"/>
    <mergeCell ref="C142:D142"/>
    <mergeCell ref="C158:D158"/>
    <mergeCell ref="C176:D176"/>
    <mergeCell ref="C177:E177"/>
    <mergeCell ref="C1:E1"/>
    <mergeCell ref="H1:K1"/>
    <mergeCell ref="H2:K2"/>
    <mergeCell ref="C22:D22"/>
    <mergeCell ref="C38:D38"/>
    <mergeCell ref="C56:D56"/>
    <mergeCell ref="C74:D74"/>
  </mergeCells>
  <printOptions/>
  <pageMargins bottom="0.75" footer="0.0" header="0.0" left="0.7" right="0.7" top="0.75"/>
  <pageSetup paperSize="9" scale="9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</cp:coreProperties>
</file>