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Лист1" sheetId="1" r:id="rId1"/>
  </sheets>
  <calcPr calcId="124519"/>
  <extLst>
    <ext uri="GoogleSheetsCustomDataVersion2">
      <go:sheetsCustomData xmlns:go="http://customooxmlschemas.google.com/" r:id="" roundtripDataChecksum="vOPuSImKhgXAhKiKa8PtVA1LwXNjBMq5Grf1AwxXeMw="/>
    </ext>
  </extLst>
</workbook>
</file>

<file path=xl/calcChain.xml><?xml version="1.0" encoding="utf-8"?>
<calcChain xmlns="http://schemas.openxmlformats.org/spreadsheetml/2006/main">
  <c r="B159" i="1"/>
  <c r="A159"/>
  <c r="L158"/>
  <c r="J158"/>
  <c r="I158"/>
  <c r="H158"/>
  <c r="G158"/>
  <c r="F158"/>
  <c r="B151"/>
  <c r="A151"/>
  <c r="L150"/>
  <c r="J150"/>
  <c r="I150"/>
  <c r="H150"/>
  <c r="H159" s="1"/>
  <c r="G150"/>
  <c r="G159" s="1"/>
  <c r="F150"/>
  <c r="B144"/>
  <c r="A144"/>
  <c r="L143"/>
  <c r="J143"/>
  <c r="I143"/>
  <c r="H143"/>
  <c r="G143"/>
  <c r="F143"/>
  <c r="B136"/>
  <c r="A136"/>
  <c r="L135"/>
  <c r="L144" s="1"/>
  <c r="J135"/>
  <c r="J144" s="1"/>
  <c r="I135"/>
  <c r="H135"/>
  <c r="G135"/>
  <c r="F135"/>
  <c r="B129"/>
  <c r="A129"/>
  <c r="L128"/>
  <c r="J128"/>
  <c r="I128"/>
  <c r="H128"/>
  <c r="G128"/>
  <c r="F128"/>
  <c r="B121"/>
  <c r="A121"/>
  <c r="L120"/>
  <c r="J120"/>
  <c r="I120"/>
  <c r="H120"/>
  <c r="G120"/>
  <c r="F120"/>
  <c r="B114"/>
  <c r="A114"/>
  <c r="L113"/>
  <c r="J113"/>
  <c r="I113"/>
  <c r="H113"/>
  <c r="G113"/>
  <c r="F113"/>
  <c r="B106"/>
  <c r="A106"/>
  <c r="L105"/>
  <c r="J105"/>
  <c r="I105"/>
  <c r="H105"/>
  <c r="G105"/>
  <c r="F105"/>
  <c r="B99"/>
  <c r="A99"/>
  <c r="L98"/>
  <c r="J98"/>
  <c r="I98"/>
  <c r="H98"/>
  <c r="G98"/>
  <c r="F98"/>
  <c r="B91"/>
  <c r="A91"/>
  <c r="L90"/>
  <c r="J90"/>
  <c r="I90"/>
  <c r="H90"/>
  <c r="G90"/>
  <c r="F90"/>
  <c r="B84"/>
  <c r="A84"/>
  <c r="L83"/>
  <c r="J83"/>
  <c r="I83"/>
  <c r="H83"/>
  <c r="G83"/>
  <c r="F83"/>
  <c r="B76"/>
  <c r="A76"/>
  <c r="L75"/>
  <c r="J75"/>
  <c r="I75"/>
  <c r="H75"/>
  <c r="G75"/>
  <c r="F75"/>
  <c r="B69"/>
  <c r="A69"/>
  <c r="L68"/>
  <c r="J68"/>
  <c r="I68"/>
  <c r="H68"/>
  <c r="G68"/>
  <c r="F68"/>
  <c r="B61"/>
  <c r="A61"/>
  <c r="L60"/>
  <c r="J60"/>
  <c r="I60"/>
  <c r="H60"/>
  <c r="G60"/>
  <c r="F60"/>
  <c r="B53"/>
  <c r="A53"/>
  <c r="L52"/>
  <c r="J52"/>
  <c r="I52"/>
  <c r="H52"/>
  <c r="G52"/>
  <c r="F52"/>
  <c r="B45"/>
  <c r="A45"/>
  <c r="L44"/>
  <c r="J44"/>
  <c r="I44"/>
  <c r="H44"/>
  <c r="G44"/>
  <c r="F44"/>
  <c r="B37"/>
  <c r="A37"/>
  <c r="L36"/>
  <c r="J36"/>
  <c r="I36"/>
  <c r="H36"/>
  <c r="G36"/>
  <c r="F36"/>
  <c r="B29"/>
  <c r="A29"/>
  <c r="L28"/>
  <c r="J28"/>
  <c r="I28"/>
  <c r="H28"/>
  <c r="G28"/>
  <c r="F28"/>
  <c r="B22"/>
  <c r="A22"/>
  <c r="L21"/>
  <c r="L22" s="1"/>
  <c r="J21"/>
  <c r="I21"/>
  <c r="H21"/>
  <c r="G21"/>
  <c r="F21"/>
  <c r="B13"/>
  <c r="A13"/>
  <c r="J12"/>
  <c r="I12"/>
  <c r="H12"/>
  <c r="G12"/>
  <c r="F12"/>
  <c r="I159" l="1"/>
  <c r="F159"/>
  <c r="G144"/>
  <c r="I114"/>
  <c r="I69"/>
  <c r="L84"/>
  <c r="J53"/>
  <c r="G37"/>
  <c r="G84"/>
  <c r="F84"/>
  <c r="J114"/>
  <c r="F129"/>
  <c r="J69"/>
  <c r="I53"/>
  <c r="L37"/>
  <c r="G53"/>
  <c r="F99"/>
  <c r="F114"/>
  <c r="J37"/>
  <c r="F53"/>
  <c r="J84"/>
  <c r="I129"/>
  <c r="I144"/>
  <c r="I37"/>
  <c r="I84"/>
  <c r="H129"/>
  <c r="H144"/>
  <c r="H84"/>
  <c r="L114"/>
  <c r="G129"/>
  <c r="H53"/>
  <c r="H37"/>
  <c r="H114"/>
  <c r="G114"/>
  <c r="F37"/>
  <c r="H69"/>
  <c r="J99"/>
  <c r="G69"/>
  <c r="I99"/>
  <c r="F69"/>
  <c r="H99"/>
  <c r="F144"/>
  <c r="G99"/>
  <c r="J129"/>
  <c r="J159"/>
  <c r="G22"/>
  <c r="F22"/>
  <c r="J22"/>
  <c r="I22"/>
  <c r="H22"/>
  <c r="L159"/>
  <c r="L129"/>
  <c r="L99"/>
  <c r="L69"/>
  <c r="L53"/>
  <c r="I160" l="1"/>
  <c r="G160"/>
  <c r="F160"/>
  <c r="J160"/>
  <c r="H160"/>
  <c r="L160"/>
</calcChain>
</file>

<file path=xl/sharedStrings.xml><?xml version="1.0" encoding="utf-8"?>
<sst xmlns="http://schemas.openxmlformats.org/spreadsheetml/2006/main" count="348" uniqueCount="141">
  <si>
    <t>Школа</t>
  </si>
  <si>
    <t xml:space="preserve">МОУ «Майнский
 многопрофильный лицей 
имени В.А.Яковлева»
</t>
  </si>
  <si>
    <t>Утвердил:</t>
  </si>
  <si>
    <t>должность</t>
  </si>
  <si>
    <t>Утверждаю.
Директор МОУ «Майнский
 многопрофильный лицей 
имени В.А.Яковлева»</t>
  </si>
  <si>
    <t>Типовое примерное меню приготавливаемых блюд</t>
  </si>
  <si>
    <t>фамилия</t>
  </si>
  <si>
    <t>Л.Н.Дёмина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</si>
  <si>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</si>
  <si>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</si>
  <si>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</si>
  <si>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</si>
  <si>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</si>
  <si>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</si>
  <si>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</si>
  <si>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</si>
  <si>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</si>
  <si>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</si>
  <si>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</si>
  <si>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</si>
  <si>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</si>
  <si>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</si>
  <si>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</si>
  <si>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</si>
  <si>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</si>
  <si>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</si>
  <si>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</si>
  <si>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</si>
  <si>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</si>
  <si>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</si>
  <si>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</si>
  <si>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</si>
  <si>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</si>
  <si>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</si>
  <si>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</si>
  <si>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</si>
  <si>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</si>
  <si>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</si>
  <si>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</si>
  <si>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</si>
  <si>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</si>
  <si>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фруктово-ягодной смеси</t>
  </si>
  <si>
    <t>Хлеб ржано-пшеничный</t>
  </si>
  <si>
    <t>фрукт</t>
  </si>
  <si>
    <t>Итого за день:</t>
  </si>
  <si>
    <t>гастрономия</t>
  </si>
  <si>
    <t>сладкое</t>
  </si>
  <si>
    <t xml:space="preserve">хлеб </t>
  </si>
  <si>
    <t>Кофейный напиток с молоком</t>
  </si>
  <si>
    <t>Каша молочная манная с маслом сливочным</t>
  </si>
  <si>
    <t>Гороховое пюре с маслом сливочным</t>
  </si>
  <si>
    <t>Среднее значение за период:</t>
  </si>
  <si>
    <t>Масло сливочное (порциями)</t>
  </si>
  <si>
    <t>53-19з</t>
  </si>
  <si>
    <t>Сыр твёрдых сортов в нарезке</t>
  </si>
  <si>
    <t>54-1з</t>
  </si>
  <si>
    <t>Каша "Дружба"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</si>
  <si>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</si>
  <si>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</si>
  <si>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</si>
  <si>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</si>
  <si>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</si>
  <si>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</si>
  <si>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302-У</t>
  </si>
  <si>
    <t>Биточки "Детские", тушённые с овощами</t>
  </si>
  <si>
    <t>268-У</t>
  </si>
  <si>
    <t>Компот из сухофруктов</t>
  </si>
  <si>
    <t>пром.</t>
  </si>
  <si>
    <t>Каша гречневая молочная с маслом сливочным</t>
  </si>
  <si>
    <t>54-23гн</t>
  </si>
  <si>
    <t>Нарезка овощная "Ассорти"</t>
  </si>
  <si>
    <t>Борщ со свежей капустой и картофелем</t>
  </si>
  <si>
    <t>82-У</t>
  </si>
  <si>
    <t>Рис отварной</t>
  </si>
  <si>
    <t>304-У</t>
  </si>
  <si>
    <t>Котлета куриная</t>
  </si>
  <si>
    <t>295-У</t>
  </si>
  <si>
    <t>Компот из яблок</t>
  </si>
  <si>
    <t>15-У</t>
  </si>
  <si>
    <t>Салат из моркови с яблоками</t>
  </si>
  <si>
    <t>Сырники творожные</t>
  </si>
  <si>
    <t>219-У</t>
  </si>
  <si>
    <t>Чай чёрный с лимоном</t>
  </si>
  <si>
    <t>соус</t>
  </si>
  <si>
    <t>Соус сладкий сметанный</t>
  </si>
  <si>
    <t>Салат из свёклы с сыром</t>
  </si>
  <si>
    <t>Щи из свежей капусты с картофелем</t>
  </si>
  <si>
    <t>87-У</t>
  </si>
  <si>
    <t>Макароны отварные</t>
  </si>
  <si>
    <t>54-1г</t>
  </si>
  <si>
    <t>Фрикадельки "Школьные" в соусе</t>
  </si>
  <si>
    <t>280-У</t>
  </si>
  <si>
    <t>Каша вязкая молочная овсяная</t>
  </si>
  <si>
    <t>Кофейный напиток</t>
  </si>
  <si>
    <t>Овощи натуральные, порционно, кукуруза</t>
  </si>
  <si>
    <t>Суп овощной</t>
  </si>
  <si>
    <t>99-У</t>
  </si>
  <si>
    <t>Картофельное пюре</t>
  </si>
  <si>
    <t>54-11г</t>
  </si>
  <si>
    <t>Тефтели "Детские" с овощами тушёными</t>
  </si>
  <si>
    <t>279-У</t>
  </si>
  <si>
    <t>Компот из смеси сухофруктов</t>
  </si>
  <si>
    <t>Омлет натуральный</t>
  </si>
  <si>
    <t>54-1о</t>
  </si>
  <si>
    <t>Чай чёрный с сахаром</t>
  </si>
  <si>
    <t>Суп картофельный с клёцками на бульоне</t>
  </si>
  <si>
    <t>Котлеты рыбные, запечённые под сметанно-луковым соусом</t>
  </si>
  <si>
    <t>234-У</t>
  </si>
  <si>
    <t>343-У</t>
  </si>
  <si>
    <t>Салат-коктейль фруктовый</t>
  </si>
  <si>
    <t>54-2гн</t>
  </si>
  <si>
    <t>Салат из свёклы с маслом растительным</t>
  </si>
  <si>
    <t>Щи из свежей капусты со сметаной</t>
  </si>
  <si>
    <t>54-1с</t>
  </si>
  <si>
    <t>Крокеты "Детские"</t>
  </si>
  <si>
    <t>299-У</t>
  </si>
  <si>
    <t>Каша пшённая молочная с маслом сливочным</t>
  </si>
  <si>
    <t>2,47-У</t>
  </si>
  <si>
    <t>Свекольник</t>
  </si>
  <si>
    <t>81-У</t>
  </si>
  <si>
    <t>Птица, порционная запечёная</t>
  </si>
  <si>
    <t>Чай с сахаром</t>
  </si>
  <si>
    <t>Закуска овощная</t>
  </si>
  <si>
    <t>0,05-У</t>
  </si>
  <si>
    <t>Суп картофельный с горохом</t>
  </si>
  <si>
    <t>102-У</t>
  </si>
  <si>
    <t>Наггетсы "Детские"</t>
  </si>
  <si>
    <t>23-У</t>
  </si>
  <si>
    <t>Рис с овощами</t>
  </si>
  <si>
    <t>54-26г</t>
  </si>
  <si>
    <t>Яйцо варёное</t>
  </si>
  <si>
    <t>54-6о</t>
  </si>
  <si>
    <t>Суп картофельный с макаронными изделиями</t>
  </si>
  <si>
    <t>Фрикадельки "Детские"</t>
  </si>
  <si>
    <t>Молоко сгущенное</t>
  </si>
  <si>
    <t>Суп картофельный с клёцками</t>
  </si>
  <si>
    <t>Картофель отварной</t>
  </si>
  <si>
    <t>311-У</t>
  </si>
  <si>
    <t>Котлеты куриные</t>
  </si>
  <si>
    <t>Сок яблочный</t>
  </si>
  <si>
    <t>Каша рисовая молочная с маслом сливочным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</si>
</sst>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sz val="11"/>
      <color theme="1"/>
      <name val="Times New Roman"/>
    </font>
    <font>
      <i/>
      <sz val="11"/>
      <color theme="1"/>
      <name val="Calibri"/>
    </font>
    <font>
      <sz val="11"/>
      <color theme="1"/>
      <name val="Arial"/>
    </font>
    <font>
      <sz val="10"/>
      <color theme="1"/>
      <name val="Times New Roman"/>
    </font>
    <font>
      <b/>
      <sz val="10"/>
      <color rgb="FF2D2D2D"/>
      <name val="Arial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6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0" fillId="2" borderId="13" xfId="0" applyFont="1" applyFill="1" applyBorder="1" applyAlignment="1">
      <alignment horizontal="left" wrapText="1"/>
    </xf>
    <xf numFmtId="2" fontId="10" fillId="2" borderId="12" xfId="0" applyNumberFormat="1" applyFont="1" applyFill="1" applyBorder="1" applyAlignment="1">
      <alignment horizontal="center" vertical="top" wrapText="1"/>
    </xf>
    <xf numFmtId="2" fontId="10" fillId="2" borderId="14" xfId="0" applyNumberFormat="1" applyFont="1" applyFill="1" applyBorder="1" applyAlignment="1">
      <alignment horizontal="center" vertical="center" wrapText="1"/>
    </xf>
    <xf numFmtId="2" fontId="10" fillId="2" borderId="15" xfId="0" applyNumberFormat="1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9" fillId="0" borderId="4" xfId="0" applyFont="1" applyBorder="1"/>
    <xf numFmtId="0" fontId="10" fillId="2" borderId="19" xfId="0" applyFont="1" applyFill="1" applyBorder="1" applyAlignment="1">
      <alignment horizontal="left" wrapText="1"/>
    </xf>
    <xf numFmtId="2" fontId="10" fillId="2" borderId="4" xfId="0" applyNumberFormat="1" applyFont="1" applyFill="1" applyBorder="1" applyAlignment="1">
      <alignment horizontal="center" vertical="top" wrapText="1"/>
    </xf>
    <xf numFmtId="2" fontId="10" fillId="2" borderId="14" xfId="0" applyNumberFormat="1" applyFont="1" applyFill="1" applyBorder="1" applyAlignment="1">
      <alignment horizontal="center" vertical="top" wrapText="1"/>
    </xf>
    <xf numFmtId="2" fontId="10" fillId="2" borderId="14" xfId="0" applyNumberFormat="1" applyFont="1" applyFill="1" applyBorder="1" applyAlignment="1">
      <alignment horizontal="center" wrapText="1"/>
    </xf>
    <xf numFmtId="0" fontId="9" fillId="0" borderId="20" xfId="0" applyFont="1" applyBorder="1"/>
    <xf numFmtId="0" fontId="10" fillId="2" borderId="14" xfId="0" applyFont="1" applyFill="1" applyBorder="1" applyAlignment="1">
      <alignment horizontal="left" wrapText="1"/>
    </xf>
    <xf numFmtId="2" fontId="10" fillId="2" borderId="21" xfId="0" applyNumberFormat="1" applyFont="1" applyFill="1" applyBorder="1" applyAlignment="1">
      <alignment horizontal="center" vertical="top" wrapText="1"/>
    </xf>
    <xf numFmtId="0" fontId="10" fillId="2" borderId="21" xfId="0" applyFont="1" applyFill="1" applyBorder="1" applyAlignment="1">
      <alignment horizontal="left" vertical="top" wrapText="1"/>
    </xf>
    <xf numFmtId="2" fontId="10" fillId="2" borderId="5" xfId="0" applyNumberFormat="1" applyFont="1" applyFill="1" applyBorder="1" applyAlignment="1">
      <alignment horizontal="center" vertical="top" wrapText="1"/>
    </xf>
    <xf numFmtId="2" fontId="10" fillId="2" borderId="22" xfId="0" applyNumberFormat="1" applyFont="1" applyFill="1" applyBorder="1" applyAlignment="1">
      <alignment horizontal="center" vertical="top" wrapText="1"/>
    </xf>
    <xf numFmtId="0" fontId="9" fillId="0" borderId="23" xfId="0" applyFont="1" applyBorder="1"/>
    <xf numFmtId="0" fontId="1" fillId="0" borderId="24" xfId="0" applyFont="1" applyBorder="1" applyAlignment="1">
      <alignment horizontal="left"/>
    </xf>
    <xf numFmtId="0" fontId="1" fillId="0" borderId="24" xfId="0" applyFont="1" applyBorder="1"/>
    <xf numFmtId="2" fontId="10" fillId="0" borderId="24" xfId="0" applyNumberFormat="1" applyFont="1" applyBorder="1"/>
    <xf numFmtId="2" fontId="10" fillId="0" borderId="25" xfId="0" applyNumberFormat="1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9" fillId="0" borderId="28" xfId="0" applyFont="1" applyBorder="1"/>
    <xf numFmtId="0" fontId="11" fillId="0" borderId="28" xfId="0" applyFont="1" applyBorder="1" applyAlignment="1">
      <alignment horizontal="right"/>
    </xf>
    <xf numFmtId="0" fontId="12" fillId="0" borderId="28" xfId="0" applyFont="1" applyBorder="1" applyAlignment="1">
      <alignment vertical="top" wrapText="1"/>
    </xf>
    <xf numFmtId="2" fontId="10" fillId="0" borderId="28" xfId="0" applyNumberFormat="1" applyFont="1" applyBorder="1" applyAlignment="1">
      <alignment horizontal="center" vertical="top" wrapText="1"/>
    </xf>
    <xf numFmtId="2" fontId="10" fillId="0" borderId="29" xfId="0" applyNumberFormat="1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0" fillId="2" borderId="31" xfId="0" applyFont="1" applyFill="1" applyBorder="1" applyAlignment="1">
      <alignment horizontal="left" vertical="center" wrapText="1"/>
    </xf>
    <xf numFmtId="2" fontId="10" fillId="2" borderId="31" xfId="0" applyNumberFormat="1" applyFont="1" applyFill="1" applyBorder="1" applyAlignment="1">
      <alignment horizontal="center" vertical="center" wrapText="1"/>
    </xf>
    <xf numFmtId="2" fontId="10" fillId="2" borderId="31" xfId="0" applyNumberFormat="1" applyFont="1" applyFill="1" applyBorder="1" applyAlignment="1">
      <alignment horizontal="center" vertical="top" wrapText="1"/>
    </xf>
    <xf numFmtId="0" fontId="9" fillId="0" borderId="1" xfId="0" applyFont="1" applyBorder="1"/>
    <xf numFmtId="0" fontId="10" fillId="2" borderId="24" xfId="0" applyFont="1" applyFill="1" applyBorder="1" applyAlignment="1">
      <alignment horizontal="left" vertical="top" wrapText="1"/>
    </xf>
    <xf numFmtId="2" fontId="10" fillId="2" borderId="24" xfId="0" applyNumberFormat="1" applyFont="1" applyFill="1" applyBorder="1" applyAlignment="1">
      <alignment horizontal="center" vertical="center" wrapText="1"/>
    </xf>
    <xf numFmtId="2" fontId="10" fillId="2" borderId="24" xfId="0" applyNumberFormat="1" applyFont="1" applyFill="1" applyBorder="1" applyAlignment="1">
      <alignment horizontal="center" wrapText="1"/>
    </xf>
    <xf numFmtId="0" fontId="10" fillId="2" borderId="32" xfId="0" applyFont="1" applyFill="1" applyBorder="1" applyAlignment="1">
      <alignment horizontal="left" vertical="top" wrapText="1"/>
    </xf>
    <xf numFmtId="2" fontId="10" fillId="2" borderId="3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2" fontId="10" fillId="2" borderId="4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left"/>
    </xf>
    <xf numFmtId="0" fontId="1" fillId="2" borderId="33" xfId="0" applyFont="1" applyFill="1" applyBorder="1"/>
    <xf numFmtId="0" fontId="13" fillId="2" borderId="33" xfId="0" applyFont="1" applyFill="1" applyBorder="1"/>
    <xf numFmtId="0" fontId="9" fillId="2" borderId="5" xfId="0" applyFont="1" applyFill="1" applyBorder="1"/>
    <xf numFmtId="0" fontId="13" fillId="2" borderId="5" xfId="0" applyFont="1" applyFill="1" applyBorder="1" applyAlignment="1">
      <alignment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34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/>
    </xf>
    <xf numFmtId="0" fontId="13" fillId="0" borderId="4" xfId="0" applyFont="1" applyBorder="1" applyAlignment="1">
      <alignment vertical="top" wrapText="1"/>
    </xf>
    <xf numFmtId="2" fontId="13" fillId="0" borderId="4" xfId="0" applyNumberFormat="1" applyFont="1" applyBorder="1" applyAlignment="1">
      <alignment horizontal="center" vertical="top" wrapText="1"/>
    </xf>
    <xf numFmtId="0" fontId="13" fillId="0" borderId="35" xfId="0" applyFont="1" applyBorder="1" applyAlignment="1">
      <alignment horizontal="center" vertical="top" wrapText="1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3" fillId="3" borderId="21" xfId="0" applyFont="1" applyFill="1" applyBorder="1" applyAlignment="1">
      <alignment vertical="top" wrapText="1"/>
    </xf>
    <xf numFmtId="2" fontId="13" fillId="3" borderId="21" xfId="0" applyNumberFormat="1" applyFont="1" applyFill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wrapText="1"/>
    </xf>
    <xf numFmtId="2" fontId="10" fillId="2" borderId="4" xfId="0" applyNumberFormat="1" applyFont="1" applyFill="1" applyBorder="1" applyAlignment="1">
      <alignment horizontal="center" vertical="center" wrapText="1"/>
    </xf>
    <xf numFmtId="2" fontId="10" fillId="2" borderId="40" xfId="0" applyNumberFormat="1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left"/>
    </xf>
    <xf numFmtId="2" fontId="12" fillId="2" borderId="33" xfId="0" applyNumberFormat="1" applyFont="1" applyFill="1" applyBorder="1"/>
    <xf numFmtId="0" fontId="1" fillId="0" borderId="28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 vertical="top" wrapText="1"/>
    </xf>
    <xf numFmtId="2" fontId="10" fillId="0" borderId="35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2" fontId="10" fillId="2" borderId="35" xfId="0" applyNumberFormat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left"/>
    </xf>
    <xf numFmtId="0" fontId="9" fillId="2" borderId="24" xfId="0" applyFont="1" applyFill="1" applyBorder="1"/>
    <xf numFmtId="0" fontId="1" fillId="2" borderId="24" xfId="0" applyFont="1" applyFill="1" applyBorder="1" applyAlignment="1">
      <alignment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0" borderId="28" xfId="0" applyFont="1" applyBorder="1" applyAlignment="1">
      <alignment vertical="top" wrapText="1"/>
    </xf>
    <xf numFmtId="2" fontId="1" fillId="0" borderId="28" xfId="0" applyNumberFormat="1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9" fillId="0" borderId="44" xfId="0" applyFont="1" applyBorder="1"/>
    <xf numFmtId="0" fontId="10" fillId="2" borderId="24" xfId="0" applyFont="1" applyFill="1" applyBorder="1" applyAlignment="1">
      <alignment horizontal="left" wrapText="1"/>
    </xf>
    <xf numFmtId="2" fontId="10" fillId="2" borderId="24" xfId="0" applyNumberFormat="1" applyFont="1" applyFill="1" applyBorder="1" applyAlignment="1">
      <alignment horizontal="center" vertical="top" wrapText="1"/>
    </xf>
    <xf numFmtId="0" fontId="10" fillId="2" borderId="24" xfId="0" applyFont="1" applyFill="1" applyBorder="1"/>
    <xf numFmtId="2" fontId="10" fillId="2" borderId="24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vertical="top" wrapText="1"/>
    </xf>
    <xf numFmtId="2" fontId="10" fillId="2" borderId="34" xfId="0" applyNumberFormat="1" applyFont="1" applyFill="1" applyBorder="1" applyAlignment="1">
      <alignment horizontal="center" vertical="top" wrapText="1"/>
    </xf>
    <xf numFmtId="0" fontId="9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" fillId="2" borderId="35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3" borderId="37" xfId="0" applyFont="1" applyFill="1" applyBorder="1" applyAlignment="1">
      <alignment vertical="top" wrapText="1"/>
    </xf>
    <xf numFmtId="2" fontId="1" fillId="3" borderId="37" xfId="0" applyNumberFormat="1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top" wrapText="1"/>
    </xf>
    <xf numFmtId="2" fontId="10" fillId="2" borderId="5" xfId="0" applyNumberFormat="1" applyFont="1" applyFill="1" applyBorder="1" applyAlignment="1">
      <alignment horizontal="center" wrapText="1"/>
    </xf>
    <xf numFmtId="2" fontId="10" fillId="2" borderId="45" xfId="0" applyNumberFormat="1" applyFont="1" applyFill="1" applyBorder="1" applyAlignment="1">
      <alignment horizontal="center" wrapText="1"/>
    </xf>
    <xf numFmtId="2" fontId="10" fillId="2" borderId="19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2" borderId="34" xfId="0" applyNumberFormat="1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wrapText="1"/>
    </xf>
    <xf numFmtId="0" fontId="10" fillId="2" borderId="32" xfId="0" applyFont="1" applyFill="1" applyBorder="1" applyAlignment="1">
      <alignment horizontal="center" vertical="top" wrapText="1"/>
    </xf>
    <xf numFmtId="2" fontId="10" fillId="2" borderId="46" xfId="0" applyNumberFormat="1" applyFont="1" applyFill="1" applyBorder="1" applyAlignment="1">
      <alignment horizontal="center" vertical="top" wrapText="1"/>
    </xf>
    <xf numFmtId="2" fontId="10" fillId="2" borderId="4" xfId="0" applyNumberFormat="1" applyFont="1" applyFill="1" applyBorder="1" applyAlignment="1">
      <alignment vertical="top" wrapText="1"/>
    </xf>
    <xf numFmtId="2" fontId="10" fillId="0" borderId="4" xfId="0" applyNumberFormat="1" applyFont="1" applyBorder="1" applyAlignment="1">
      <alignment vertical="top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center"/>
    </xf>
    <xf numFmtId="0" fontId="10" fillId="2" borderId="24" xfId="0" applyFont="1" applyFill="1" applyBorder="1" applyAlignment="1">
      <alignment vertical="top" wrapText="1"/>
    </xf>
    <xf numFmtId="2" fontId="1" fillId="2" borderId="24" xfId="0" applyNumberFormat="1" applyFont="1" applyFill="1" applyBorder="1" applyAlignment="1">
      <alignment horizontal="center" vertical="top" wrapText="1"/>
    </xf>
    <xf numFmtId="2" fontId="1" fillId="0" borderId="35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2" fontId="13" fillId="2" borderId="5" xfId="0" applyNumberFormat="1" applyFont="1" applyFill="1" applyBorder="1" applyAlignment="1">
      <alignment horizontal="center" vertical="top" wrapText="1"/>
    </xf>
    <xf numFmtId="2" fontId="13" fillId="2" borderId="4" xfId="0" applyNumberFormat="1" applyFont="1" applyFill="1" applyBorder="1" applyAlignment="1">
      <alignment horizontal="center" vertical="top" wrapText="1"/>
    </xf>
    <xf numFmtId="2" fontId="1" fillId="2" borderId="46" xfId="0" applyNumberFormat="1" applyFont="1" applyFill="1" applyBorder="1" applyAlignment="1">
      <alignment horizontal="center" vertical="top" wrapText="1"/>
    </xf>
    <xf numFmtId="2" fontId="10" fillId="3" borderId="37" xfId="0" applyNumberFormat="1" applyFont="1" applyFill="1" applyBorder="1" applyAlignment="1">
      <alignment horizontal="center" vertical="top" wrapText="1"/>
    </xf>
    <xf numFmtId="2" fontId="10" fillId="2" borderId="47" xfId="0" applyNumberFormat="1" applyFont="1" applyFill="1" applyBorder="1" applyAlignment="1">
      <alignment horizontal="center" vertical="top" wrapText="1"/>
    </xf>
    <xf numFmtId="0" fontId="1" fillId="0" borderId="49" xfId="0" applyFont="1" applyBorder="1" applyAlignment="1">
      <alignment horizontal="left"/>
    </xf>
    <xf numFmtId="2" fontId="10" fillId="2" borderId="4" xfId="0" applyNumberFormat="1" applyFont="1" applyFill="1" applyBorder="1" applyAlignment="1">
      <alignment horizontal="center"/>
    </xf>
    <xf numFmtId="2" fontId="10" fillId="2" borderId="50" xfId="0" applyNumberFormat="1" applyFont="1" applyFill="1" applyBorder="1" applyAlignment="1">
      <alignment horizontal="center" vertical="top" wrapText="1"/>
    </xf>
    <xf numFmtId="2" fontId="10" fillId="2" borderId="51" xfId="0" applyNumberFormat="1" applyFont="1" applyFill="1" applyBorder="1" applyAlignment="1">
      <alignment horizontal="center" vertical="top" wrapText="1"/>
    </xf>
    <xf numFmtId="2" fontId="10" fillId="2" borderId="52" xfId="0" applyNumberFormat="1" applyFont="1" applyFill="1" applyBorder="1" applyAlignment="1">
      <alignment horizontal="center" vertical="top" wrapText="1"/>
    </xf>
    <xf numFmtId="0" fontId="1" fillId="0" borderId="53" xfId="0" applyFont="1" applyBorder="1" applyAlignment="1">
      <alignment horizontal="left"/>
    </xf>
    <xf numFmtId="2" fontId="10" fillId="2" borderId="5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35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2" fontId="10" fillId="2" borderId="27" xfId="0" applyNumberFormat="1" applyFont="1" applyFill="1" applyBorder="1" applyAlignment="1">
      <alignment horizontal="center" vertical="center" wrapText="1"/>
    </xf>
    <xf numFmtId="2" fontId="10" fillId="2" borderId="31" xfId="0" applyNumberFormat="1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left" wrapText="1"/>
    </xf>
    <xf numFmtId="2" fontId="10" fillId="2" borderId="59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15" fillId="2" borderId="5" xfId="0" applyFont="1" applyFill="1" applyBorder="1" applyAlignment="1">
      <alignment vertical="top" wrapText="1"/>
    </xf>
    <xf numFmtId="2" fontId="15" fillId="2" borderId="34" xfId="0" applyNumberFormat="1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left"/>
    </xf>
    <xf numFmtId="0" fontId="15" fillId="2" borderId="14" xfId="0" applyFont="1" applyFill="1" applyBorder="1" applyAlignment="1">
      <alignment horizontal="left" wrapText="1"/>
    </xf>
    <xf numFmtId="2" fontId="15" fillId="2" borderId="14" xfId="0" applyNumberFormat="1" applyFont="1" applyFill="1" applyBorder="1" applyAlignment="1">
      <alignment horizontal="center" vertical="center" wrapText="1"/>
    </xf>
    <xf numFmtId="0" fontId="16" fillId="0" borderId="4" xfId="0" applyFont="1" applyBorder="1"/>
    <xf numFmtId="0" fontId="15" fillId="2" borderId="21" xfId="0" applyFont="1" applyFill="1" applyBorder="1" applyAlignment="1">
      <alignment horizontal="left" vertical="top" wrapText="1"/>
    </xf>
    <xf numFmtId="2" fontId="15" fillId="2" borderId="41" xfId="0" applyNumberFormat="1" applyFont="1" applyFill="1" applyBorder="1" applyAlignment="1">
      <alignment horizontal="center" vertical="top" wrapText="1"/>
    </xf>
    <xf numFmtId="0" fontId="15" fillId="2" borderId="12" xfId="0" applyFont="1" applyFill="1" applyBorder="1" applyAlignment="1">
      <alignment horizontal="left" vertical="top" wrapText="1"/>
    </xf>
    <xf numFmtId="2" fontId="15" fillId="2" borderId="35" xfId="0" applyNumberFormat="1" applyFont="1" applyFill="1" applyBorder="1" applyAlignment="1">
      <alignment horizontal="center" vertical="top" wrapText="1"/>
    </xf>
    <xf numFmtId="2" fontId="15" fillId="2" borderId="14" xfId="0" applyNumberFormat="1" applyFont="1" applyFill="1" applyBorder="1" applyAlignment="1">
      <alignment horizontal="center" wrapText="1"/>
    </xf>
    <xf numFmtId="0" fontId="15" fillId="2" borderId="24" xfId="0" applyFont="1" applyFill="1" applyBorder="1" applyAlignment="1">
      <alignment horizontal="left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left" wrapText="1"/>
    </xf>
    <xf numFmtId="0" fontId="15" fillId="2" borderId="32" xfId="0" applyFont="1" applyFill="1" applyBorder="1" applyAlignment="1">
      <alignment horizontal="center" vertical="center" wrapText="1"/>
    </xf>
    <xf numFmtId="2" fontId="15" fillId="2" borderId="35" xfId="0" applyNumberFormat="1" applyFont="1" applyFill="1" applyBorder="1" applyAlignment="1">
      <alignment horizontal="center" vertical="center" wrapText="1"/>
    </xf>
    <xf numFmtId="2" fontId="15" fillId="2" borderId="4" xfId="0" applyNumberFormat="1" applyFont="1" applyFill="1" applyBorder="1" applyAlignment="1">
      <alignment horizontal="left" wrapText="1"/>
    </xf>
    <xf numFmtId="2" fontId="15" fillId="2" borderId="14" xfId="0" applyNumberFormat="1" applyFont="1" applyFill="1" applyBorder="1" applyAlignment="1">
      <alignment horizontal="left" wrapText="1"/>
    </xf>
    <xf numFmtId="2" fontId="15" fillId="2" borderId="19" xfId="0" applyNumberFormat="1" applyFont="1" applyFill="1" applyBorder="1" applyAlignment="1">
      <alignment horizontal="left" wrapText="1"/>
    </xf>
    <xf numFmtId="2" fontId="15" fillId="2" borderId="4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top" wrapText="1"/>
    </xf>
    <xf numFmtId="2" fontId="15" fillId="2" borderId="40" xfId="0" applyNumberFormat="1" applyFont="1" applyFill="1" applyBorder="1" applyAlignment="1">
      <alignment horizontal="center" vertical="top" wrapText="1"/>
    </xf>
    <xf numFmtId="2" fontId="15" fillId="2" borderId="24" xfId="0" applyNumberFormat="1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vertical="top" wrapText="1"/>
    </xf>
    <xf numFmtId="2" fontId="15" fillId="2" borderId="48" xfId="0" applyNumberFormat="1" applyFont="1" applyFill="1" applyBorder="1" applyAlignment="1">
      <alignment horizontal="center" vertical="top" wrapText="1"/>
    </xf>
    <xf numFmtId="0" fontId="15" fillId="2" borderId="4" xfId="0" applyFont="1" applyFill="1" applyBorder="1"/>
    <xf numFmtId="0" fontId="15" fillId="2" borderId="5" xfId="0" applyFont="1" applyFill="1" applyBorder="1" applyAlignment="1">
      <alignment horizontal="left" wrapText="1"/>
    </xf>
    <xf numFmtId="2" fontId="15" fillId="2" borderId="5" xfId="0" applyNumberFormat="1" applyFont="1" applyFill="1" applyBorder="1" applyAlignment="1">
      <alignment horizontal="center" vertical="center" wrapText="1"/>
    </xf>
    <xf numFmtId="2" fontId="15" fillId="2" borderId="45" xfId="0" applyNumberFormat="1" applyFont="1" applyFill="1" applyBorder="1" applyAlignment="1">
      <alignment horizontal="center" vertical="center" wrapText="1"/>
    </xf>
    <xf numFmtId="0" fontId="15" fillId="2" borderId="50" xfId="0" applyFont="1" applyFill="1" applyBorder="1" applyAlignment="1">
      <alignment vertical="top" wrapText="1"/>
    </xf>
    <xf numFmtId="0" fontId="15" fillId="2" borderId="24" xfId="0" applyFont="1" applyFill="1" applyBorder="1" applyAlignment="1">
      <alignment wrapText="1"/>
    </xf>
    <xf numFmtId="2" fontId="15" fillId="2" borderId="24" xfId="0" applyNumberFormat="1" applyFont="1" applyFill="1" applyBorder="1" applyAlignment="1">
      <alignment horizontal="center" wrapText="1"/>
    </xf>
    <xf numFmtId="0" fontId="15" fillId="2" borderId="54" xfId="0" applyFont="1" applyFill="1" applyBorder="1" applyAlignment="1">
      <alignment vertical="top" wrapText="1"/>
    </xf>
    <xf numFmtId="2" fontId="15" fillId="2" borderId="55" xfId="0" applyNumberFormat="1" applyFont="1" applyFill="1" applyBorder="1" applyAlignment="1">
      <alignment horizontal="center" vertical="top" wrapText="1"/>
    </xf>
    <xf numFmtId="0" fontId="15" fillId="2" borderId="12" xfId="0" applyFont="1" applyFill="1" applyBorder="1" applyAlignment="1">
      <alignment vertical="top" wrapText="1"/>
    </xf>
    <xf numFmtId="2" fontId="15" fillId="2" borderId="15" xfId="0" applyNumberFormat="1" applyFont="1" applyFill="1" applyBorder="1" applyAlignment="1">
      <alignment horizontal="center" vertical="top" wrapText="1"/>
    </xf>
    <xf numFmtId="0" fontId="16" fillId="2" borderId="4" xfId="0" applyFont="1" applyFill="1" applyBorder="1"/>
    <xf numFmtId="0" fontId="15" fillId="2" borderId="4" xfId="0" applyFont="1" applyFill="1" applyBorder="1" applyAlignment="1">
      <alignment wrapText="1"/>
    </xf>
    <xf numFmtId="2" fontId="15" fillId="2" borderId="4" xfId="0" applyNumberFormat="1" applyFont="1" applyFill="1" applyBorder="1" applyAlignment="1">
      <alignment horizontal="center" wrapText="1"/>
    </xf>
    <xf numFmtId="2" fontId="17" fillId="2" borderId="35" xfId="0" applyNumberFormat="1" applyFont="1" applyFill="1" applyBorder="1" applyAlignment="1">
      <alignment horizontal="center" vertical="top" wrapText="1"/>
    </xf>
    <xf numFmtId="2" fontId="15" fillId="2" borderId="4" xfId="0" applyNumberFormat="1" applyFont="1" applyFill="1" applyBorder="1" applyAlignment="1">
      <alignment horizontal="center" vertical="top" wrapText="1"/>
    </xf>
    <xf numFmtId="0" fontId="14" fillId="3" borderId="42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4" fillId="0" borderId="56" xfId="0" applyFont="1" applyBorder="1" applyAlignment="1">
      <alignment horizontal="center" vertical="center" wrapText="1"/>
    </xf>
    <xf numFmtId="0" fontId="2" fillId="0" borderId="57" xfId="0" applyFont="1" applyBorder="1"/>
    <xf numFmtId="0" fontId="2" fillId="0" borderId="58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4" fillId="3" borderId="38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16" fillId="4" borderId="4" xfId="0" applyFont="1" applyFill="1" applyBorder="1"/>
    <xf numFmtId="0" fontId="15" fillId="2" borderId="24" xfId="0" applyFont="1" applyFill="1" applyBorder="1" applyAlignment="1">
      <alignment horizontal="left"/>
    </xf>
    <xf numFmtId="2" fontId="15" fillId="2" borderId="2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83"/>
  <sheetViews>
    <sheetView tabSelected="1" workbookViewId="0">
      <pane xSplit="4" ySplit="5" topLeftCell="E113" activePane="bottomRight" state="frozen"/>
      <selection pane="topRight" activeCell="E1" sqref="E1"/>
      <selection pane="bottomLeft" activeCell="A6" sqref="A6"/>
      <selection pane="bottomRight" activeCell="L112" sqref="L112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2.7109375" customWidth="1"/>
    <col min="5" max="5" width="23.42578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26" width="8.7109375" customWidth="1"/>
  </cols>
  <sheetData>
    <row r="1" spans="1:26" ht="51" customHeight="1">
      <c r="A1" s="1" t="s">
        <v>0</v>
      </c>
      <c r="B1" s="2"/>
      <c r="C1" s="210" t="s">
        <v>1</v>
      </c>
      <c r="D1" s="211"/>
      <c r="E1" s="212"/>
      <c r="F1" s="3" t="s">
        <v>2</v>
      </c>
      <c r="G1" s="2" t="s">
        <v>3</v>
      </c>
      <c r="H1" s="213" t="s">
        <v>4</v>
      </c>
      <c r="I1" s="211"/>
      <c r="J1" s="211"/>
      <c r="K1" s="21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" t="s">
        <v>5</v>
      </c>
      <c r="B2" s="2"/>
      <c r="C2" s="2"/>
      <c r="D2" s="1"/>
      <c r="E2" s="2"/>
      <c r="F2" s="2"/>
      <c r="G2" s="2" t="s">
        <v>6</v>
      </c>
      <c r="H2" s="213" t="s">
        <v>7</v>
      </c>
      <c r="I2" s="211"/>
      <c r="J2" s="211"/>
      <c r="K2" s="21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8</v>
      </c>
      <c r="J3" s="9">
        <v>2025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5">
        <v>1</v>
      </c>
      <c r="B6" s="16">
        <v>1</v>
      </c>
      <c r="C6" s="17" t="s">
        <v>26</v>
      </c>
      <c r="D6" s="18" t="s">
        <v>45</v>
      </c>
      <c r="E6" s="19" t="s">
        <v>52</v>
      </c>
      <c r="F6" s="20">
        <v>10</v>
      </c>
      <c r="G6" s="21">
        <v>0.1</v>
      </c>
      <c r="H6" s="20">
        <v>7.3</v>
      </c>
      <c r="I6" s="20">
        <v>0.1</v>
      </c>
      <c r="J6" s="20">
        <v>66.099999999999994</v>
      </c>
      <c r="K6" s="22" t="s">
        <v>53</v>
      </c>
      <c r="L6" s="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23"/>
      <c r="B7" s="24"/>
      <c r="C7" s="25"/>
      <c r="D7" s="26" t="s">
        <v>45</v>
      </c>
      <c r="E7" s="27" t="s">
        <v>54</v>
      </c>
      <c r="F7" s="28">
        <v>10</v>
      </c>
      <c r="G7" s="21">
        <v>2.2999999999999998</v>
      </c>
      <c r="H7" s="29">
        <v>3</v>
      </c>
      <c r="I7" s="28">
        <v>0</v>
      </c>
      <c r="J7" s="29">
        <v>35.799999999999997</v>
      </c>
      <c r="K7" s="21" t="s">
        <v>55</v>
      </c>
      <c r="L7" s="30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3"/>
      <c r="B8" s="24"/>
      <c r="C8" s="25"/>
      <c r="D8" s="31" t="s">
        <v>27</v>
      </c>
      <c r="E8" s="32" t="s">
        <v>56</v>
      </c>
      <c r="F8" s="33">
        <v>220</v>
      </c>
      <c r="G8" s="28">
        <v>5.5</v>
      </c>
      <c r="H8" s="21">
        <v>6.5</v>
      </c>
      <c r="I8" s="33">
        <v>26.4</v>
      </c>
      <c r="J8" s="21">
        <v>185.8</v>
      </c>
      <c r="K8" s="21" t="s">
        <v>57</v>
      </c>
      <c r="L8" s="30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3"/>
      <c r="B9" s="157"/>
      <c r="C9" s="25"/>
      <c r="D9" s="31" t="s">
        <v>28</v>
      </c>
      <c r="E9" s="34" t="s">
        <v>29</v>
      </c>
      <c r="F9" s="33">
        <v>200</v>
      </c>
      <c r="G9" s="28">
        <v>4.7</v>
      </c>
      <c r="H9" s="35">
        <v>3.5</v>
      </c>
      <c r="I9" s="35">
        <v>12.5</v>
      </c>
      <c r="J9" s="33">
        <v>100.4</v>
      </c>
      <c r="K9" s="36" t="s">
        <v>58</v>
      </c>
      <c r="L9" s="159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3"/>
      <c r="B10" s="24"/>
      <c r="C10" s="25"/>
      <c r="D10" s="31" t="s">
        <v>30</v>
      </c>
      <c r="E10" s="34" t="s">
        <v>31</v>
      </c>
      <c r="F10" s="33">
        <v>60</v>
      </c>
      <c r="G10" s="28">
        <v>4.5999999999999996</v>
      </c>
      <c r="H10" s="35">
        <v>0.5</v>
      </c>
      <c r="I10" s="35">
        <v>29.5</v>
      </c>
      <c r="J10" s="33">
        <v>140.6</v>
      </c>
      <c r="K10" s="36" t="s">
        <v>59</v>
      </c>
      <c r="L10" s="3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3"/>
      <c r="B11" s="24"/>
      <c r="C11" s="37"/>
      <c r="D11" s="38"/>
      <c r="E11" s="39"/>
      <c r="F11" s="40"/>
      <c r="G11" s="41"/>
      <c r="H11" s="41"/>
      <c r="I11" s="41"/>
      <c r="J11" s="40"/>
      <c r="K11" s="40"/>
      <c r="L11" s="4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42"/>
      <c r="B12" s="43"/>
      <c r="C12" s="44"/>
      <c r="D12" s="45" t="s">
        <v>34</v>
      </c>
      <c r="E12" s="46"/>
      <c r="F12" s="47">
        <f t="shared" ref="F12:J12" si="0">SUM(F6:F11)</f>
        <v>500</v>
      </c>
      <c r="G12" s="47">
        <f t="shared" si="0"/>
        <v>17.200000000000003</v>
      </c>
      <c r="H12" s="47">
        <f t="shared" si="0"/>
        <v>20.8</v>
      </c>
      <c r="I12" s="47">
        <f t="shared" si="0"/>
        <v>68.5</v>
      </c>
      <c r="J12" s="47">
        <f t="shared" si="0"/>
        <v>528.70000000000005</v>
      </c>
      <c r="K12" s="48"/>
      <c r="L12" s="4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49">
        <f t="shared" ref="A13:B13" si="1">A6</f>
        <v>1</v>
      </c>
      <c r="B13" s="50">
        <f t="shared" si="1"/>
        <v>1</v>
      </c>
      <c r="C13" s="31" t="s">
        <v>35</v>
      </c>
      <c r="D13" s="26" t="s">
        <v>36</v>
      </c>
      <c r="E13" s="32" t="s">
        <v>60</v>
      </c>
      <c r="F13" s="29">
        <v>60</v>
      </c>
      <c r="G13" s="21">
        <v>0.6</v>
      </c>
      <c r="H13" s="21">
        <v>0.1</v>
      </c>
      <c r="I13" s="21">
        <v>2</v>
      </c>
      <c r="J13" s="21">
        <v>11.6</v>
      </c>
      <c r="K13" s="21">
        <v>13</v>
      </c>
      <c r="L13" s="2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3"/>
      <c r="B14" s="24"/>
      <c r="C14" s="25"/>
      <c r="D14" s="26" t="s">
        <v>37</v>
      </c>
      <c r="E14" s="32" t="s">
        <v>61</v>
      </c>
      <c r="F14" s="21">
        <v>200</v>
      </c>
      <c r="G14" s="29">
        <v>5.7</v>
      </c>
      <c r="H14" s="29">
        <v>7.2</v>
      </c>
      <c r="I14" s="29">
        <v>12.1</v>
      </c>
      <c r="J14" s="29">
        <v>135.9</v>
      </c>
      <c r="K14" s="21">
        <v>113</v>
      </c>
      <c r="L14" s="2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3"/>
      <c r="B15" s="24"/>
      <c r="C15" s="25"/>
      <c r="D15" s="169" t="s">
        <v>39</v>
      </c>
      <c r="E15" s="32" t="s">
        <v>62</v>
      </c>
      <c r="F15" s="21">
        <v>150</v>
      </c>
      <c r="G15" s="29">
        <v>7.8</v>
      </c>
      <c r="H15" s="29">
        <v>7</v>
      </c>
      <c r="I15" s="29">
        <v>33.9</v>
      </c>
      <c r="J15" s="29">
        <v>229.4</v>
      </c>
      <c r="K15" s="21" t="s">
        <v>63</v>
      </c>
      <c r="L15" s="2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3"/>
      <c r="B16" s="24"/>
      <c r="C16" s="25"/>
      <c r="D16" s="169" t="s">
        <v>38</v>
      </c>
      <c r="E16" s="51" t="s">
        <v>64</v>
      </c>
      <c r="F16" s="52">
        <v>90</v>
      </c>
      <c r="G16" s="53">
        <v>16.600000000000001</v>
      </c>
      <c r="H16" s="53">
        <v>16.600000000000001</v>
      </c>
      <c r="I16" s="53">
        <v>21.8</v>
      </c>
      <c r="J16" s="53">
        <v>303.39999999999998</v>
      </c>
      <c r="K16" s="52" t="s">
        <v>65</v>
      </c>
      <c r="L16" s="5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3"/>
      <c r="B17" s="24"/>
      <c r="C17" s="25"/>
      <c r="D17" s="54" t="s">
        <v>40</v>
      </c>
      <c r="E17" s="55" t="s">
        <v>66</v>
      </c>
      <c r="F17" s="56">
        <v>200</v>
      </c>
      <c r="G17" s="56">
        <v>0.38</v>
      </c>
      <c r="H17" s="56">
        <v>0</v>
      </c>
      <c r="I17" s="56">
        <v>25.12</v>
      </c>
      <c r="J17" s="56">
        <v>102</v>
      </c>
      <c r="K17" s="56">
        <v>639</v>
      </c>
      <c r="L17" s="5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3"/>
      <c r="B18" s="24"/>
      <c r="C18" s="25"/>
      <c r="D18" s="54" t="s">
        <v>30</v>
      </c>
      <c r="E18" s="58" t="s">
        <v>42</v>
      </c>
      <c r="F18" s="59">
        <v>50</v>
      </c>
      <c r="G18" s="59">
        <v>3.3</v>
      </c>
      <c r="H18" s="59">
        <v>0.6</v>
      </c>
      <c r="I18" s="59">
        <v>19.8</v>
      </c>
      <c r="J18" s="59">
        <v>97.8</v>
      </c>
      <c r="K18" s="59" t="s">
        <v>67</v>
      </c>
      <c r="L18" s="5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3"/>
      <c r="B19" s="24"/>
      <c r="C19" s="37"/>
      <c r="D19" s="63"/>
      <c r="E19" s="64"/>
      <c r="F19" s="65"/>
      <c r="G19" s="65"/>
      <c r="H19" s="65"/>
      <c r="I19" s="65"/>
      <c r="J19" s="65"/>
      <c r="K19" s="65"/>
      <c r="L19" s="6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3"/>
      <c r="B20" s="24"/>
      <c r="C20" s="25"/>
      <c r="D20" s="66"/>
      <c r="E20" s="67"/>
      <c r="F20" s="68"/>
      <c r="G20" s="68"/>
      <c r="H20" s="68"/>
      <c r="I20" s="68"/>
      <c r="J20" s="68"/>
      <c r="K20" s="69"/>
      <c r="L20" s="6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42"/>
      <c r="B21" s="43"/>
      <c r="C21" s="44"/>
      <c r="D21" s="70" t="s">
        <v>34</v>
      </c>
      <c r="E21" s="71"/>
      <c r="F21" s="72">
        <f>SUM(F13:F20)</f>
        <v>750</v>
      </c>
      <c r="G21" s="72">
        <f>SUM(G13:G20)</f>
        <v>34.380000000000003</v>
      </c>
      <c r="H21" s="72">
        <f>SUM(H13:H20)</f>
        <v>31.500000000000004</v>
      </c>
      <c r="I21" s="72">
        <f>SUM(I13:I20)</f>
        <v>114.72</v>
      </c>
      <c r="J21" s="72">
        <f>SUM(J13:J20)</f>
        <v>880.09999999999991</v>
      </c>
      <c r="K21" s="73"/>
      <c r="L21" s="72">
        <f>SUM(L13:L20)</f>
        <v>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74">
        <f t="shared" ref="A22:B22" si="2">A6</f>
        <v>1</v>
      </c>
      <c r="B22" s="75">
        <f t="shared" si="2"/>
        <v>1</v>
      </c>
      <c r="C22" s="214" t="s">
        <v>44</v>
      </c>
      <c r="D22" s="215"/>
      <c r="E22" s="76"/>
      <c r="F22" s="77">
        <f>F12+F21</f>
        <v>1250</v>
      </c>
      <c r="G22" s="77">
        <f>G12+G21</f>
        <v>51.580000000000005</v>
      </c>
      <c r="H22" s="77">
        <f>H12+H21</f>
        <v>52.300000000000004</v>
      </c>
      <c r="I22" s="77">
        <f>I12+I21</f>
        <v>183.22</v>
      </c>
      <c r="J22" s="77">
        <f>J12+J21</f>
        <v>1408.8</v>
      </c>
      <c r="K22" s="78"/>
      <c r="L22" s="77">
        <f>L12+L21</f>
        <v>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60">
        <v>1</v>
      </c>
      <c r="B23" s="24">
        <v>2</v>
      </c>
      <c r="C23" s="17" t="s">
        <v>26</v>
      </c>
      <c r="D23" s="26" t="s">
        <v>27</v>
      </c>
      <c r="E23" s="79" t="s">
        <v>68</v>
      </c>
      <c r="F23" s="61">
        <v>200</v>
      </c>
      <c r="G23" s="80">
        <v>9.64</v>
      </c>
      <c r="H23" s="80">
        <v>13.08</v>
      </c>
      <c r="I23" s="80">
        <v>38.4</v>
      </c>
      <c r="J23" s="28">
        <v>380.26</v>
      </c>
      <c r="K23" s="28">
        <v>71.14</v>
      </c>
      <c r="L23" s="28">
        <v>30.4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60"/>
      <c r="B24" s="24"/>
      <c r="C24" s="25"/>
      <c r="D24" s="26" t="s">
        <v>28</v>
      </c>
      <c r="E24" s="79" t="s">
        <v>48</v>
      </c>
      <c r="F24" s="80">
        <v>200</v>
      </c>
      <c r="G24" s="28">
        <v>3.9</v>
      </c>
      <c r="H24" s="28">
        <v>2.9</v>
      </c>
      <c r="I24" s="28">
        <v>11.2</v>
      </c>
      <c r="J24" s="28">
        <v>86</v>
      </c>
      <c r="K24" s="80" t="s">
        <v>69</v>
      </c>
      <c r="L24" s="61">
        <v>14.91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60"/>
      <c r="B25" s="24"/>
      <c r="C25" s="25"/>
      <c r="D25" s="31" t="s">
        <v>30</v>
      </c>
      <c r="E25" s="32" t="s">
        <v>31</v>
      </c>
      <c r="F25" s="30">
        <v>30</v>
      </c>
      <c r="G25" s="30">
        <v>2.2999999999999998</v>
      </c>
      <c r="H25" s="30">
        <v>0.2</v>
      </c>
      <c r="I25" s="30">
        <v>14.8</v>
      </c>
      <c r="J25" s="30">
        <v>70.3</v>
      </c>
      <c r="K25" s="30" t="s">
        <v>67</v>
      </c>
      <c r="L25" s="30">
        <v>2.7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60"/>
      <c r="B26" s="24"/>
      <c r="C26" s="25"/>
      <c r="D26" s="26" t="s">
        <v>32</v>
      </c>
      <c r="E26" s="184" t="s">
        <v>33</v>
      </c>
      <c r="F26" s="28">
        <v>120</v>
      </c>
      <c r="G26" s="35">
        <v>0.5</v>
      </c>
      <c r="H26" s="35">
        <v>0.5</v>
      </c>
      <c r="I26" s="35">
        <v>11.8</v>
      </c>
      <c r="J26" s="28">
        <v>53.3</v>
      </c>
      <c r="K26" s="81" t="s">
        <v>67</v>
      </c>
      <c r="L26" s="28">
        <v>19.2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60"/>
      <c r="B27" s="24"/>
      <c r="C27" s="37"/>
      <c r="D27" s="82"/>
      <c r="E27" s="64"/>
      <c r="F27" s="83"/>
      <c r="G27" s="83"/>
      <c r="H27" s="83"/>
      <c r="I27" s="83"/>
      <c r="J27" s="83"/>
      <c r="K27" s="83"/>
      <c r="L27" s="8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84"/>
      <c r="B28" s="43"/>
      <c r="C28" s="44"/>
      <c r="D28" s="70" t="s">
        <v>34</v>
      </c>
      <c r="E28" s="71"/>
      <c r="F28" s="85">
        <f t="shared" ref="F28:J28" si="3">SUM(F23:F27)</f>
        <v>550</v>
      </c>
      <c r="G28" s="85">
        <f t="shared" si="3"/>
        <v>16.34</v>
      </c>
      <c r="H28" s="85">
        <f t="shared" si="3"/>
        <v>16.68</v>
      </c>
      <c r="I28" s="85">
        <f t="shared" si="3"/>
        <v>76.199999999999989</v>
      </c>
      <c r="J28" s="85">
        <f t="shared" si="3"/>
        <v>589.8599999999999</v>
      </c>
      <c r="K28" s="86"/>
      <c r="L28" s="85">
        <f>SUM(L23:L27)</f>
        <v>67.210000000000008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50">
        <f t="shared" ref="A29:B29" si="4">A23</f>
        <v>1</v>
      </c>
      <c r="B29" s="50">
        <f t="shared" si="4"/>
        <v>2</v>
      </c>
      <c r="C29" s="31" t="s">
        <v>35</v>
      </c>
      <c r="D29" s="26" t="s">
        <v>36</v>
      </c>
      <c r="E29" s="32" t="s">
        <v>70</v>
      </c>
      <c r="F29" s="29">
        <v>60</v>
      </c>
      <c r="G29" s="21">
        <v>0.7</v>
      </c>
      <c r="H29" s="21">
        <v>0.1</v>
      </c>
      <c r="I29" s="21">
        <v>2.2000000000000002</v>
      </c>
      <c r="J29" s="21">
        <v>12.5</v>
      </c>
      <c r="K29" s="21">
        <v>17</v>
      </c>
      <c r="L29" s="29">
        <v>7.03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60"/>
      <c r="B30" s="24"/>
      <c r="C30" s="25"/>
      <c r="D30" s="26" t="s">
        <v>37</v>
      </c>
      <c r="E30" s="32" t="s">
        <v>71</v>
      </c>
      <c r="F30" s="21">
        <v>200</v>
      </c>
      <c r="G30" s="21">
        <v>5.0999999999999996</v>
      </c>
      <c r="H30" s="21">
        <v>4.5</v>
      </c>
      <c r="I30" s="21">
        <v>10.8</v>
      </c>
      <c r="J30" s="21">
        <v>103.9</v>
      </c>
      <c r="K30" s="21" t="s">
        <v>72</v>
      </c>
      <c r="L30" s="21">
        <v>18.07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60"/>
      <c r="B31" s="24"/>
      <c r="C31" s="25"/>
      <c r="D31" s="169" t="s">
        <v>39</v>
      </c>
      <c r="E31" s="32" t="s">
        <v>73</v>
      </c>
      <c r="F31" s="21">
        <v>150</v>
      </c>
      <c r="G31" s="21">
        <v>3.5</v>
      </c>
      <c r="H31" s="21">
        <v>4.3</v>
      </c>
      <c r="I31" s="21">
        <v>35.799999999999997</v>
      </c>
      <c r="J31" s="21">
        <v>195.8</v>
      </c>
      <c r="K31" s="21" t="s">
        <v>74</v>
      </c>
      <c r="L31" s="21">
        <v>12.76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60"/>
      <c r="B32" s="157"/>
      <c r="C32" s="25"/>
      <c r="D32" s="169" t="s">
        <v>38</v>
      </c>
      <c r="E32" s="160" t="s">
        <v>75</v>
      </c>
      <c r="F32" s="158">
        <v>90</v>
      </c>
      <c r="G32" s="158">
        <v>17.100000000000001</v>
      </c>
      <c r="H32" s="158">
        <v>23.1</v>
      </c>
      <c r="I32" s="158">
        <v>22.6</v>
      </c>
      <c r="J32" s="158">
        <v>366.8</v>
      </c>
      <c r="K32" s="161" t="s">
        <v>76</v>
      </c>
      <c r="L32" s="158">
        <v>56.88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60"/>
      <c r="B33" s="24"/>
      <c r="C33" s="25"/>
      <c r="D33" s="26" t="s">
        <v>40</v>
      </c>
      <c r="E33" s="184" t="s">
        <v>77</v>
      </c>
      <c r="F33" s="28">
        <v>200</v>
      </c>
      <c r="G33" s="30">
        <v>0.17</v>
      </c>
      <c r="H33" s="30">
        <v>0.16</v>
      </c>
      <c r="I33" s="30">
        <v>21.92</v>
      </c>
      <c r="J33" s="28">
        <v>89.8</v>
      </c>
      <c r="K33" s="88" t="s">
        <v>78</v>
      </c>
      <c r="L33" s="28">
        <v>8.39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60"/>
      <c r="B34" s="24"/>
      <c r="C34" s="25"/>
      <c r="D34" s="26" t="s">
        <v>30</v>
      </c>
      <c r="E34" s="165" t="s">
        <v>42</v>
      </c>
      <c r="F34" s="28">
        <v>50</v>
      </c>
      <c r="G34" s="21">
        <v>3.3</v>
      </c>
      <c r="H34" s="21">
        <v>0.6</v>
      </c>
      <c r="I34" s="21">
        <v>19.8</v>
      </c>
      <c r="J34" s="28">
        <v>97.8</v>
      </c>
      <c r="K34" s="88" t="s">
        <v>67</v>
      </c>
      <c r="L34" s="28">
        <v>4.5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60"/>
      <c r="B35" s="24"/>
      <c r="C35" s="37"/>
      <c r="D35" s="90"/>
      <c r="E35" s="91"/>
      <c r="F35" s="92"/>
      <c r="G35" s="92"/>
      <c r="H35" s="92"/>
      <c r="I35" s="92"/>
      <c r="J35" s="92"/>
      <c r="K35" s="92"/>
      <c r="L35" s="9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84"/>
      <c r="B36" s="43"/>
      <c r="C36" s="44"/>
      <c r="D36" s="45" t="s">
        <v>34</v>
      </c>
      <c r="E36" s="93"/>
      <c r="F36" s="94">
        <f>SUM(F29:F35)</f>
        <v>750</v>
      </c>
      <c r="G36" s="94">
        <f>SUM(G29:G35)</f>
        <v>29.870000000000005</v>
      </c>
      <c r="H36" s="94">
        <f>SUM(H29:H35)</f>
        <v>32.76</v>
      </c>
      <c r="I36" s="94">
        <f>SUM(I29:I35)</f>
        <v>113.12</v>
      </c>
      <c r="J36" s="94">
        <f>SUM(J29:J35)</f>
        <v>866.59999999999991</v>
      </c>
      <c r="K36" s="95"/>
      <c r="L36" s="94">
        <f>SUM(L29:L35)</f>
        <v>107.63000000000001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96">
        <f t="shared" ref="A37:B37" si="5">A23</f>
        <v>1</v>
      </c>
      <c r="B37" s="96">
        <f t="shared" si="5"/>
        <v>2</v>
      </c>
      <c r="C37" s="205" t="s">
        <v>44</v>
      </c>
      <c r="D37" s="206"/>
      <c r="E37" s="97"/>
      <c r="F37" s="98">
        <f>F28+F36</f>
        <v>1300</v>
      </c>
      <c r="G37" s="98">
        <f>G28+G36</f>
        <v>46.210000000000008</v>
      </c>
      <c r="H37" s="98">
        <f>H28+H36</f>
        <v>49.44</v>
      </c>
      <c r="I37" s="98">
        <f>I28+I36</f>
        <v>189.32</v>
      </c>
      <c r="J37" s="98">
        <f>J28+J36</f>
        <v>1456.4599999999998</v>
      </c>
      <c r="K37" s="99"/>
      <c r="L37" s="98">
        <f>L28+L36</f>
        <v>174.84000000000003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thickBot="1">
      <c r="A38" s="15">
        <v>1</v>
      </c>
      <c r="B38" s="16">
        <v>3</v>
      </c>
      <c r="C38" s="17" t="s">
        <v>26</v>
      </c>
      <c r="D38" s="100" t="s">
        <v>36</v>
      </c>
      <c r="E38" s="101" t="s">
        <v>79</v>
      </c>
      <c r="F38" s="57">
        <v>50</v>
      </c>
      <c r="G38" s="102">
        <v>0.5</v>
      </c>
      <c r="H38" s="102">
        <v>1.6</v>
      </c>
      <c r="I38" s="102">
        <v>6.2</v>
      </c>
      <c r="J38" s="102">
        <v>41.1</v>
      </c>
      <c r="K38" s="56">
        <v>60</v>
      </c>
      <c r="L38" s="57">
        <v>5.94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3"/>
      <c r="B39" s="24"/>
      <c r="C39" s="25"/>
      <c r="D39" s="100" t="s">
        <v>27</v>
      </c>
      <c r="E39" s="101" t="s">
        <v>80</v>
      </c>
      <c r="F39" s="56">
        <v>150</v>
      </c>
      <c r="G39" s="102">
        <v>29.7</v>
      </c>
      <c r="H39" s="102">
        <v>13.4</v>
      </c>
      <c r="I39" s="102">
        <v>22.6</v>
      </c>
      <c r="J39" s="102">
        <v>329.9</v>
      </c>
      <c r="K39" s="56" t="s">
        <v>81</v>
      </c>
      <c r="L39" s="57">
        <v>67.319999999999993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3"/>
      <c r="B40" s="24"/>
      <c r="C40" s="25"/>
      <c r="D40" s="54" t="s">
        <v>28</v>
      </c>
      <c r="E40" s="32" t="s">
        <v>82</v>
      </c>
      <c r="F40" s="30">
        <v>200</v>
      </c>
      <c r="G40" s="29">
        <v>0.4</v>
      </c>
      <c r="H40" s="29">
        <v>0.1</v>
      </c>
      <c r="I40" s="29">
        <v>5.2</v>
      </c>
      <c r="J40" s="29">
        <v>23.7</v>
      </c>
      <c r="K40" s="21">
        <v>375.01</v>
      </c>
      <c r="L40" s="30">
        <v>3.12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3"/>
      <c r="B41" s="24"/>
      <c r="C41" s="25"/>
      <c r="D41" s="26" t="s">
        <v>83</v>
      </c>
      <c r="E41" s="162" t="s">
        <v>84</v>
      </c>
      <c r="F41" s="104">
        <v>50</v>
      </c>
      <c r="G41" s="104">
        <v>1.6</v>
      </c>
      <c r="H41" s="104">
        <v>4.4000000000000004</v>
      </c>
      <c r="I41" s="104">
        <v>6.9</v>
      </c>
      <c r="J41" s="104">
        <v>73.599999999999994</v>
      </c>
      <c r="K41" s="104">
        <v>330</v>
      </c>
      <c r="L41" s="104">
        <v>11.28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3"/>
      <c r="B42" s="24"/>
      <c r="C42" s="25"/>
      <c r="D42" s="26" t="s">
        <v>30</v>
      </c>
      <c r="E42" s="163" t="s">
        <v>31</v>
      </c>
      <c r="F42" s="35">
        <v>50</v>
      </c>
      <c r="G42" s="35">
        <v>3.8</v>
      </c>
      <c r="H42" s="35">
        <v>0.4</v>
      </c>
      <c r="I42" s="35">
        <v>24.6</v>
      </c>
      <c r="J42" s="35">
        <v>117.2</v>
      </c>
      <c r="K42" s="164" t="s">
        <v>67</v>
      </c>
      <c r="L42" s="35">
        <v>4.5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3"/>
      <c r="B43" s="24"/>
      <c r="C43" s="25"/>
      <c r="D43" s="107"/>
      <c r="E43" s="108"/>
      <c r="F43" s="28"/>
      <c r="G43" s="28"/>
      <c r="H43" s="28"/>
      <c r="I43" s="28"/>
      <c r="J43" s="28"/>
      <c r="K43" s="88"/>
      <c r="L43" s="2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42"/>
      <c r="B44" s="43"/>
      <c r="C44" s="44"/>
      <c r="D44" s="70" t="s">
        <v>34</v>
      </c>
      <c r="E44" s="109"/>
      <c r="F44" s="85">
        <f t="shared" ref="F44:J44" si="6">SUM(F38:F43)</f>
        <v>500</v>
      </c>
      <c r="G44" s="85">
        <f t="shared" si="6"/>
        <v>35.999999999999993</v>
      </c>
      <c r="H44" s="85">
        <f t="shared" si="6"/>
        <v>19.899999999999999</v>
      </c>
      <c r="I44" s="85">
        <f t="shared" si="6"/>
        <v>65.5</v>
      </c>
      <c r="J44" s="85">
        <f t="shared" si="6"/>
        <v>585.5</v>
      </c>
      <c r="K44" s="86"/>
      <c r="L44" s="85">
        <f>SUM(L38:L43)</f>
        <v>92.16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49">
        <f t="shared" ref="A45:B45" si="7">A38</f>
        <v>1</v>
      </c>
      <c r="B45" s="50">
        <f t="shared" si="7"/>
        <v>3</v>
      </c>
      <c r="C45" s="31" t="s">
        <v>35</v>
      </c>
      <c r="D45" s="26" t="s">
        <v>36</v>
      </c>
      <c r="E45" s="166" t="s">
        <v>85</v>
      </c>
      <c r="F45" s="29">
        <v>60</v>
      </c>
      <c r="G45" s="29">
        <v>4.3</v>
      </c>
      <c r="H45" s="29">
        <v>7.5</v>
      </c>
      <c r="I45" s="29">
        <v>4.5999999999999996</v>
      </c>
      <c r="J45" s="29">
        <v>102.6</v>
      </c>
      <c r="K45" s="21">
        <v>50.08</v>
      </c>
      <c r="L45" s="29">
        <v>17.41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3"/>
      <c r="B46" s="24"/>
      <c r="C46" s="25"/>
      <c r="D46" s="26" t="s">
        <v>37</v>
      </c>
      <c r="E46" s="167" t="s">
        <v>86</v>
      </c>
      <c r="F46" s="21">
        <v>200</v>
      </c>
      <c r="G46" s="29">
        <v>4.4000000000000004</v>
      </c>
      <c r="H46" s="29">
        <v>5.3</v>
      </c>
      <c r="I46" s="29">
        <v>6.8</v>
      </c>
      <c r="J46" s="29">
        <v>92.6</v>
      </c>
      <c r="K46" s="168" t="s">
        <v>87</v>
      </c>
      <c r="L46" s="21">
        <v>13.96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3"/>
      <c r="B47" s="24"/>
      <c r="C47" s="25"/>
      <c r="D47" s="26" t="s">
        <v>39</v>
      </c>
      <c r="E47" s="167" t="s">
        <v>88</v>
      </c>
      <c r="F47" s="21">
        <v>150</v>
      </c>
      <c r="G47" s="29">
        <v>5.3</v>
      </c>
      <c r="H47" s="29">
        <v>4.9000000000000004</v>
      </c>
      <c r="I47" s="29">
        <v>32.799999999999997</v>
      </c>
      <c r="J47" s="29">
        <v>196.8</v>
      </c>
      <c r="K47" s="168" t="s">
        <v>89</v>
      </c>
      <c r="L47" s="21">
        <v>10.77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3"/>
      <c r="B48" s="24"/>
      <c r="C48" s="25"/>
      <c r="D48" s="169" t="s">
        <v>38</v>
      </c>
      <c r="E48" s="167" t="s">
        <v>90</v>
      </c>
      <c r="F48" s="21">
        <v>90</v>
      </c>
      <c r="G48" s="29">
        <v>8.5</v>
      </c>
      <c r="H48" s="29">
        <v>11</v>
      </c>
      <c r="I48" s="29">
        <v>13.1</v>
      </c>
      <c r="J48" s="29">
        <v>185.3</v>
      </c>
      <c r="K48" s="168" t="s">
        <v>91</v>
      </c>
      <c r="L48" s="21">
        <v>30.52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3"/>
      <c r="B49" s="24"/>
      <c r="C49" s="25"/>
      <c r="D49" s="26" t="s">
        <v>40</v>
      </c>
      <c r="E49" s="167" t="s">
        <v>66</v>
      </c>
      <c r="F49" s="30">
        <v>200</v>
      </c>
      <c r="G49" s="29">
        <v>0.4</v>
      </c>
      <c r="H49" s="29">
        <v>0</v>
      </c>
      <c r="I49" s="29">
        <v>25.1</v>
      </c>
      <c r="J49" s="29">
        <v>102</v>
      </c>
      <c r="K49" s="21">
        <v>639</v>
      </c>
      <c r="L49" s="30">
        <v>9.48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3"/>
      <c r="B50" s="24"/>
      <c r="C50" s="25"/>
      <c r="D50" s="169" t="s">
        <v>30</v>
      </c>
      <c r="E50" s="170" t="s">
        <v>42</v>
      </c>
      <c r="F50" s="33">
        <v>50</v>
      </c>
      <c r="G50" s="29">
        <v>3.3</v>
      </c>
      <c r="H50" s="29">
        <v>0.6</v>
      </c>
      <c r="I50" s="29">
        <v>19.8</v>
      </c>
      <c r="J50" s="33">
        <v>97.8</v>
      </c>
      <c r="K50" s="171" t="s">
        <v>67</v>
      </c>
      <c r="L50" s="33">
        <v>4.5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3"/>
      <c r="B51" s="24"/>
      <c r="C51" s="25"/>
      <c r="D51" s="107"/>
      <c r="E51" s="87"/>
      <c r="F51" s="62"/>
      <c r="G51" s="62"/>
      <c r="H51" s="62"/>
      <c r="I51" s="62"/>
      <c r="J51" s="62"/>
      <c r="K51" s="110"/>
      <c r="L51" s="6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42"/>
      <c r="B52" s="43"/>
      <c r="C52" s="44"/>
      <c r="D52" s="70" t="s">
        <v>34</v>
      </c>
      <c r="E52" s="111"/>
      <c r="F52" s="112">
        <f>SUM(F45:F51)</f>
        <v>750</v>
      </c>
      <c r="G52" s="112">
        <f>SUM(G45:G51)</f>
        <v>26.2</v>
      </c>
      <c r="H52" s="112">
        <f>SUM(H45:H51)</f>
        <v>29.300000000000004</v>
      </c>
      <c r="I52" s="112">
        <f>SUM(I45:I51)</f>
        <v>102.2</v>
      </c>
      <c r="J52" s="112">
        <f>SUM(J45:J51)</f>
        <v>777.09999999999991</v>
      </c>
      <c r="K52" s="113"/>
      <c r="L52" s="112">
        <f>SUM(L45:L51)</f>
        <v>86.64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74">
        <f t="shared" ref="A53:B53" si="8">A38</f>
        <v>1</v>
      </c>
      <c r="B53" s="75">
        <f t="shared" si="8"/>
        <v>3</v>
      </c>
      <c r="C53" s="205" t="s">
        <v>44</v>
      </c>
      <c r="D53" s="206"/>
      <c r="E53" s="114"/>
      <c r="F53" s="115">
        <f>F44+F52</f>
        <v>1250</v>
      </c>
      <c r="G53" s="115">
        <f>G44+G52</f>
        <v>62.199999999999989</v>
      </c>
      <c r="H53" s="115">
        <f>H44+H52</f>
        <v>49.2</v>
      </c>
      <c r="I53" s="115">
        <f>I44+I52</f>
        <v>167.7</v>
      </c>
      <c r="J53" s="115">
        <f>J44+J52</f>
        <v>1362.6</v>
      </c>
      <c r="K53" s="116"/>
      <c r="L53" s="115">
        <f>L44+L52</f>
        <v>178.8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15">
        <v>1</v>
      </c>
      <c r="B54" s="16">
        <v>4</v>
      </c>
      <c r="C54" s="17" t="s">
        <v>26</v>
      </c>
      <c r="D54" s="18" t="s">
        <v>27</v>
      </c>
      <c r="E54" s="172" t="s">
        <v>92</v>
      </c>
      <c r="F54" s="20">
        <v>200</v>
      </c>
      <c r="G54" s="30">
        <v>7.9</v>
      </c>
      <c r="H54" s="30">
        <v>11.6</v>
      </c>
      <c r="I54" s="30">
        <v>33.700000000000003</v>
      </c>
      <c r="J54" s="20">
        <v>270.60000000000002</v>
      </c>
      <c r="K54" s="30">
        <v>173</v>
      </c>
      <c r="L54" s="30">
        <v>24.99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3"/>
      <c r="B55" s="24"/>
      <c r="C55" s="25"/>
      <c r="D55" s="216" t="s">
        <v>45</v>
      </c>
      <c r="E55" s="165" t="s">
        <v>54</v>
      </c>
      <c r="F55" s="28">
        <v>10</v>
      </c>
      <c r="G55" s="30">
        <v>2.2999999999999998</v>
      </c>
      <c r="H55" s="30">
        <v>3</v>
      </c>
      <c r="I55" s="30">
        <v>0</v>
      </c>
      <c r="J55" s="28">
        <v>35.799999999999997</v>
      </c>
      <c r="K55" s="174" t="s">
        <v>55</v>
      </c>
      <c r="L55" s="30">
        <v>8.2899999999999991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3"/>
      <c r="B56" s="24"/>
      <c r="C56" s="25"/>
      <c r="D56" s="26" t="s">
        <v>40</v>
      </c>
      <c r="E56" s="165" t="s">
        <v>93</v>
      </c>
      <c r="F56" s="28">
        <v>200</v>
      </c>
      <c r="G56" s="30">
        <v>0.5</v>
      </c>
      <c r="H56" s="117">
        <v>0.3</v>
      </c>
      <c r="I56" s="118">
        <v>5.6</v>
      </c>
      <c r="J56" s="28">
        <v>26.7</v>
      </c>
      <c r="K56" s="88">
        <v>381</v>
      </c>
      <c r="L56" s="28">
        <v>1.91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3"/>
      <c r="B57" s="24"/>
      <c r="C57" s="25"/>
      <c r="D57" s="31" t="s">
        <v>30</v>
      </c>
      <c r="E57" s="170" t="s">
        <v>31</v>
      </c>
      <c r="F57" s="33">
        <v>20</v>
      </c>
      <c r="G57" s="30">
        <v>1.5</v>
      </c>
      <c r="H57" s="30">
        <v>0.2</v>
      </c>
      <c r="I57" s="30">
        <v>9.8000000000000007</v>
      </c>
      <c r="J57" s="28">
        <v>46.9</v>
      </c>
      <c r="K57" s="173" t="s">
        <v>67</v>
      </c>
      <c r="L57" s="28">
        <v>1.8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3"/>
      <c r="B58" s="24"/>
      <c r="C58" s="37"/>
      <c r="D58" s="89"/>
      <c r="E58" s="103"/>
      <c r="F58" s="104"/>
      <c r="G58" s="119"/>
      <c r="H58" s="28"/>
      <c r="I58" s="28"/>
      <c r="J58" s="28"/>
      <c r="K58" s="88"/>
      <c r="L58" s="2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3"/>
      <c r="B59" s="24"/>
      <c r="C59" s="25"/>
      <c r="D59" s="66"/>
      <c r="E59" s="105"/>
      <c r="F59" s="35"/>
      <c r="G59" s="28"/>
      <c r="H59" s="28"/>
      <c r="I59" s="28"/>
      <c r="J59" s="28"/>
      <c r="K59" s="88"/>
      <c r="L59" s="2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42"/>
      <c r="B60" s="43"/>
      <c r="C60" s="44"/>
      <c r="D60" s="70" t="s">
        <v>34</v>
      </c>
      <c r="E60" s="109"/>
      <c r="F60" s="85">
        <f t="shared" ref="F60:J60" si="9">SUM(F54:F59)</f>
        <v>430</v>
      </c>
      <c r="G60" s="85">
        <f t="shared" si="9"/>
        <v>12.2</v>
      </c>
      <c r="H60" s="85">
        <f t="shared" si="9"/>
        <v>15.1</v>
      </c>
      <c r="I60" s="85">
        <f t="shared" si="9"/>
        <v>49.100000000000009</v>
      </c>
      <c r="J60" s="85">
        <f t="shared" si="9"/>
        <v>380</v>
      </c>
      <c r="K60" s="86"/>
      <c r="L60" s="85">
        <f>SUM(L54:L59)</f>
        <v>36.989999999999995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49">
        <f t="shared" ref="A61:B61" si="10">A54</f>
        <v>1</v>
      </c>
      <c r="B61" s="50">
        <f t="shared" si="10"/>
        <v>4</v>
      </c>
      <c r="C61" s="31" t="s">
        <v>35</v>
      </c>
      <c r="D61" s="26" t="s">
        <v>36</v>
      </c>
      <c r="E61" s="167" t="s">
        <v>94</v>
      </c>
      <c r="F61" s="30">
        <v>60</v>
      </c>
      <c r="G61" s="30">
        <v>1.2</v>
      </c>
      <c r="H61" s="30">
        <v>0.2</v>
      </c>
      <c r="I61" s="30">
        <v>6.1</v>
      </c>
      <c r="J61" s="30">
        <v>31.3</v>
      </c>
      <c r="K61" s="30">
        <v>16</v>
      </c>
      <c r="L61" s="30">
        <v>19.41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3"/>
      <c r="B62" s="24"/>
      <c r="C62" s="25"/>
      <c r="D62" s="26" t="s">
        <v>37</v>
      </c>
      <c r="E62" s="167" t="s">
        <v>95</v>
      </c>
      <c r="F62" s="30">
        <v>200</v>
      </c>
      <c r="G62" s="30">
        <v>5.2</v>
      </c>
      <c r="H62" s="30">
        <v>4.5</v>
      </c>
      <c r="I62" s="30">
        <v>9</v>
      </c>
      <c r="J62" s="30">
        <v>97.3</v>
      </c>
      <c r="K62" s="174" t="s">
        <v>96</v>
      </c>
      <c r="L62" s="30">
        <v>17.600000000000001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3"/>
      <c r="B63" s="24"/>
      <c r="C63" s="25"/>
      <c r="D63" s="26" t="s">
        <v>38</v>
      </c>
      <c r="E63" s="167" t="s">
        <v>99</v>
      </c>
      <c r="F63" s="30">
        <v>90</v>
      </c>
      <c r="G63" s="30">
        <v>14.1</v>
      </c>
      <c r="H63" s="30">
        <v>18.600000000000001</v>
      </c>
      <c r="I63" s="30">
        <v>19.600000000000001</v>
      </c>
      <c r="J63" s="30">
        <v>302.3</v>
      </c>
      <c r="K63" s="174" t="s">
        <v>100</v>
      </c>
      <c r="L63" s="30">
        <v>49.38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3"/>
      <c r="B64" s="24"/>
      <c r="C64" s="25"/>
      <c r="D64" s="26" t="s">
        <v>39</v>
      </c>
      <c r="E64" s="167" t="s">
        <v>97</v>
      </c>
      <c r="F64" s="30">
        <v>150</v>
      </c>
      <c r="G64" s="30">
        <v>3.1</v>
      </c>
      <c r="H64" s="30">
        <v>5.3</v>
      </c>
      <c r="I64" s="30">
        <v>19.8</v>
      </c>
      <c r="J64" s="30">
        <v>139.4</v>
      </c>
      <c r="K64" s="174" t="s">
        <v>98</v>
      </c>
      <c r="L64" s="30">
        <v>21.13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3"/>
      <c r="B65" s="24"/>
      <c r="C65" s="25"/>
      <c r="D65" s="26" t="s">
        <v>40</v>
      </c>
      <c r="E65" s="167" t="s">
        <v>101</v>
      </c>
      <c r="F65" s="30">
        <v>200</v>
      </c>
      <c r="G65" s="30">
        <v>0.38</v>
      </c>
      <c r="H65" s="30">
        <v>0</v>
      </c>
      <c r="I65" s="30">
        <v>21.65</v>
      </c>
      <c r="J65" s="30">
        <v>88.2</v>
      </c>
      <c r="K65" s="30">
        <v>349</v>
      </c>
      <c r="L65" s="30">
        <v>9.74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3"/>
      <c r="B66" s="24"/>
      <c r="C66" s="25"/>
      <c r="D66" s="169" t="s">
        <v>47</v>
      </c>
      <c r="E66" s="165" t="s">
        <v>42</v>
      </c>
      <c r="F66" s="28">
        <v>50</v>
      </c>
      <c r="G66" s="29">
        <v>3.3</v>
      </c>
      <c r="H66" s="29">
        <v>0.6</v>
      </c>
      <c r="I66" s="29">
        <v>19.8</v>
      </c>
      <c r="J66" s="28">
        <v>97.8</v>
      </c>
      <c r="K66" s="173" t="s">
        <v>67</v>
      </c>
      <c r="L66" s="28">
        <v>4.5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3"/>
      <c r="B67" s="24"/>
      <c r="C67" s="25"/>
      <c r="D67" s="107"/>
      <c r="E67" s="120"/>
      <c r="F67" s="121"/>
      <c r="G67" s="121"/>
      <c r="H67" s="121"/>
      <c r="I67" s="121"/>
      <c r="J67" s="121"/>
      <c r="K67" s="122"/>
      <c r="L67" s="12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42"/>
      <c r="B68" s="43"/>
      <c r="C68" s="44"/>
      <c r="D68" s="70" t="s">
        <v>34</v>
      </c>
      <c r="E68" s="111"/>
      <c r="F68" s="112">
        <f>SUM(F61:F67)</f>
        <v>750</v>
      </c>
      <c r="G68" s="112">
        <f>SUM(G61:G67)</f>
        <v>27.28</v>
      </c>
      <c r="H68" s="112">
        <f>SUM(H61:H67)</f>
        <v>29.200000000000003</v>
      </c>
      <c r="I68" s="112">
        <f>SUM(I61:I67)</f>
        <v>95.95</v>
      </c>
      <c r="J68" s="112">
        <f>SUM(J61:J67)</f>
        <v>756.3</v>
      </c>
      <c r="K68" s="113"/>
      <c r="L68" s="112">
        <f>SUM(L61:L67)</f>
        <v>121.76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74">
        <f t="shared" ref="A69:B69" si="11">A54</f>
        <v>1</v>
      </c>
      <c r="B69" s="75">
        <f t="shared" si="11"/>
        <v>4</v>
      </c>
      <c r="C69" s="205" t="s">
        <v>44</v>
      </c>
      <c r="D69" s="206"/>
      <c r="E69" s="97"/>
      <c r="F69" s="98">
        <f>F60+F68</f>
        <v>1180</v>
      </c>
      <c r="G69" s="98">
        <f>G60+G68</f>
        <v>39.480000000000004</v>
      </c>
      <c r="H69" s="98">
        <f>H60+H68</f>
        <v>44.300000000000004</v>
      </c>
      <c r="I69" s="98">
        <f>I60+I68</f>
        <v>145.05000000000001</v>
      </c>
      <c r="J69" s="98">
        <f>J60+J68</f>
        <v>1136.3</v>
      </c>
      <c r="K69" s="99"/>
      <c r="L69" s="98">
        <f>L60+L68</f>
        <v>158.75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15">
        <v>1</v>
      </c>
      <c r="B70" s="16">
        <v>5</v>
      </c>
      <c r="C70" s="17" t="s">
        <v>26</v>
      </c>
      <c r="D70" s="100" t="s">
        <v>27</v>
      </c>
      <c r="E70" s="175" t="s">
        <v>102</v>
      </c>
      <c r="F70" s="123">
        <v>150</v>
      </c>
      <c r="G70" s="124">
        <v>12.7</v>
      </c>
      <c r="H70" s="124">
        <v>18</v>
      </c>
      <c r="I70" s="124">
        <v>3.2</v>
      </c>
      <c r="J70" s="124">
        <v>225.5</v>
      </c>
      <c r="K70" s="176" t="s">
        <v>103</v>
      </c>
      <c r="L70" s="123">
        <v>42.26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3"/>
      <c r="B71" s="24"/>
      <c r="C71" s="25"/>
      <c r="D71" s="54" t="s">
        <v>28</v>
      </c>
      <c r="E71" s="175" t="s">
        <v>104</v>
      </c>
      <c r="F71" s="125">
        <v>200</v>
      </c>
      <c r="G71" s="124">
        <v>0.2</v>
      </c>
      <c r="H71" s="124">
        <v>0.05</v>
      </c>
      <c r="I71" s="124">
        <v>15.01</v>
      </c>
      <c r="J71" s="124">
        <v>58</v>
      </c>
      <c r="K71" s="125">
        <v>430</v>
      </c>
      <c r="L71" s="123">
        <v>2.4300000000000002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3"/>
      <c r="B72" s="24"/>
      <c r="C72" s="25"/>
      <c r="D72" s="54" t="s">
        <v>30</v>
      </c>
      <c r="E72" s="177" t="s">
        <v>31</v>
      </c>
      <c r="F72" s="126">
        <v>50</v>
      </c>
      <c r="G72" s="127">
        <v>3.8</v>
      </c>
      <c r="H72" s="127">
        <v>0.4</v>
      </c>
      <c r="I72" s="127">
        <v>24.6</v>
      </c>
      <c r="J72" s="127">
        <v>117.2</v>
      </c>
      <c r="K72" s="178" t="s">
        <v>59</v>
      </c>
      <c r="L72" s="126">
        <v>4.5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3"/>
      <c r="B73" s="24"/>
      <c r="C73" s="25"/>
      <c r="D73" s="26" t="s">
        <v>43</v>
      </c>
      <c r="E73" s="180" t="s">
        <v>33</v>
      </c>
      <c r="F73" s="28">
        <v>120</v>
      </c>
      <c r="G73" s="28">
        <v>0.5</v>
      </c>
      <c r="H73" s="28">
        <v>0.5</v>
      </c>
      <c r="I73" s="28">
        <v>11.8</v>
      </c>
      <c r="J73" s="28">
        <v>53.3</v>
      </c>
      <c r="K73" s="179" t="s">
        <v>59</v>
      </c>
      <c r="L73" s="128">
        <v>19.2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3"/>
      <c r="B74" s="24"/>
      <c r="C74" s="25"/>
      <c r="D74" s="107"/>
      <c r="E74" s="129"/>
      <c r="F74" s="28"/>
      <c r="G74" s="28"/>
      <c r="H74" s="28"/>
      <c r="I74" s="28"/>
      <c r="J74" s="28"/>
      <c r="K74" s="88"/>
      <c r="L74" s="28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42"/>
      <c r="B75" s="43"/>
      <c r="C75" s="44"/>
      <c r="D75" s="70" t="s">
        <v>34</v>
      </c>
      <c r="E75" s="130"/>
      <c r="F75" s="85">
        <f t="shared" ref="F75:J75" si="12">SUM(F70:F74)</f>
        <v>520</v>
      </c>
      <c r="G75" s="85">
        <f t="shared" si="12"/>
        <v>17.2</v>
      </c>
      <c r="H75" s="85">
        <f t="shared" si="12"/>
        <v>18.95</v>
      </c>
      <c r="I75" s="85">
        <f t="shared" si="12"/>
        <v>54.61</v>
      </c>
      <c r="J75" s="85">
        <f t="shared" si="12"/>
        <v>454</v>
      </c>
      <c r="K75" s="86"/>
      <c r="L75" s="85">
        <f>SUM(L70:L74)</f>
        <v>68.39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49">
        <f t="shared" ref="A76:B76" si="13">A70</f>
        <v>1</v>
      </c>
      <c r="B76" s="50">
        <f t="shared" si="13"/>
        <v>5</v>
      </c>
      <c r="C76" s="31" t="s">
        <v>35</v>
      </c>
      <c r="D76" s="26" t="s">
        <v>36</v>
      </c>
      <c r="E76" s="181" t="s">
        <v>70</v>
      </c>
      <c r="F76" s="35">
        <v>60</v>
      </c>
      <c r="G76" s="35">
        <v>0.7</v>
      </c>
      <c r="H76" s="35">
        <v>0.1</v>
      </c>
      <c r="I76" s="35">
        <v>2.2000000000000002</v>
      </c>
      <c r="J76" s="35">
        <v>12.5</v>
      </c>
      <c r="K76" s="131">
        <v>17</v>
      </c>
      <c r="L76" s="35">
        <v>7.03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3"/>
      <c r="B77" s="24"/>
      <c r="C77" s="25"/>
      <c r="D77" s="26" t="s">
        <v>37</v>
      </c>
      <c r="E77" s="182" t="s">
        <v>105</v>
      </c>
      <c r="F77" s="80">
        <v>200</v>
      </c>
      <c r="G77" s="80">
        <v>5.0999999999999996</v>
      </c>
      <c r="H77" s="80">
        <v>4.16</v>
      </c>
      <c r="I77" s="80">
        <v>19.100000000000001</v>
      </c>
      <c r="J77" s="80">
        <v>156.30000000000001</v>
      </c>
      <c r="K77" s="80">
        <v>140.1</v>
      </c>
      <c r="L77" s="80">
        <v>30.39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3"/>
      <c r="B78" s="24"/>
      <c r="C78" s="25"/>
      <c r="D78" s="26" t="s">
        <v>38</v>
      </c>
      <c r="E78" s="182" t="s">
        <v>106</v>
      </c>
      <c r="F78" s="80">
        <v>90</v>
      </c>
      <c r="G78" s="28">
        <v>15.3</v>
      </c>
      <c r="H78" s="28">
        <v>10.9</v>
      </c>
      <c r="I78" s="28">
        <v>23.7</v>
      </c>
      <c r="J78" s="28">
        <v>254.5</v>
      </c>
      <c r="K78" s="183" t="s">
        <v>107</v>
      </c>
      <c r="L78" s="80">
        <v>31.3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3"/>
      <c r="B79" s="24"/>
      <c r="C79" s="25"/>
      <c r="D79" s="169" t="s">
        <v>39</v>
      </c>
      <c r="E79" s="182" t="s">
        <v>73</v>
      </c>
      <c r="F79" s="80">
        <v>150</v>
      </c>
      <c r="G79" s="80">
        <v>3.54</v>
      </c>
      <c r="H79" s="80">
        <v>4.3</v>
      </c>
      <c r="I79" s="80">
        <v>35.76</v>
      </c>
      <c r="J79" s="80">
        <v>195.8</v>
      </c>
      <c r="K79" s="183" t="s">
        <v>74</v>
      </c>
      <c r="L79" s="61">
        <v>12.76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3"/>
      <c r="B80" s="24"/>
      <c r="C80" s="25"/>
      <c r="D80" s="169" t="s">
        <v>40</v>
      </c>
      <c r="E80" s="182" t="s">
        <v>41</v>
      </c>
      <c r="F80" s="28">
        <v>200</v>
      </c>
      <c r="G80" s="80">
        <v>0.5</v>
      </c>
      <c r="H80" s="80">
        <v>0.1</v>
      </c>
      <c r="I80" s="80">
        <v>12.8</v>
      </c>
      <c r="J80" s="80">
        <v>54.6</v>
      </c>
      <c r="K80" s="183" t="s">
        <v>108</v>
      </c>
      <c r="L80" s="28">
        <v>9.83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3"/>
      <c r="B81" s="24"/>
      <c r="C81" s="25"/>
      <c r="D81" s="169" t="s">
        <v>30</v>
      </c>
      <c r="E81" s="184" t="s">
        <v>42</v>
      </c>
      <c r="F81" s="28">
        <v>50</v>
      </c>
      <c r="G81" s="28">
        <v>3.3</v>
      </c>
      <c r="H81" s="28">
        <v>0.6</v>
      </c>
      <c r="I81" s="28">
        <v>19.8</v>
      </c>
      <c r="J81" s="28">
        <v>97.8</v>
      </c>
      <c r="K81" s="185" t="s">
        <v>67</v>
      </c>
      <c r="L81" s="132">
        <v>4.5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3"/>
      <c r="B82" s="24"/>
      <c r="C82" s="25"/>
      <c r="D82" s="107"/>
      <c r="E82" s="120"/>
      <c r="F82" s="133"/>
      <c r="G82" s="133"/>
      <c r="H82" s="133"/>
      <c r="I82" s="133"/>
      <c r="J82" s="133"/>
      <c r="K82" s="134"/>
      <c r="L82" s="133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42"/>
      <c r="B83" s="43"/>
      <c r="C83" s="44"/>
      <c r="D83" s="70" t="s">
        <v>34</v>
      </c>
      <c r="E83" s="111"/>
      <c r="F83" s="112">
        <f>SUM(F76:F82)</f>
        <v>750</v>
      </c>
      <c r="G83" s="112">
        <f>SUM(G76:G82)</f>
        <v>28.44</v>
      </c>
      <c r="H83" s="112">
        <f>SUM(H76:H82)</f>
        <v>20.160000000000004</v>
      </c>
      <c r="I83" s="112">
        <f>SUM(I76:I82)</f>
        <v>113.35999999999999</v>
      </c>
      <c r="J83" s="112">
        <f>SUM(J76:J82)</f>
        <v>771.5</v>
      </c>
      <c r="K83" s="113"/>
      <c r="L83" s="112">
        <f>SUM(L76:L82)</f>
        <v>95.81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74">
        <f t="shared" ref="A84:B84" si="14">A70</f>
        <v>1</v>
      </c>
      <c r="B84" s="75">
        <f t="shared" si="14"/>
        <v>5</v>
      </c>
      <c r="C84" s="205" t="s">
        <v>44</v>
      </c>
      <c r="D84" s="206"/>
      <c r="E84" s="97"/>
      <c r="F84" s="98">
        <f>F75+F83</f>
        <v>1270</v>
      </c>
      <c r="G84" s="98">
        <f>G75+G83</f>
        <v>45.64</v>
      </c>
      <c r="H84" s="98">
        <f>H75+H83</f>
        <v>39.11</v>
      </c>
      <c r="I84" s="98">
        <f>I75+I83</f>
        <v>167.96999999999997</v>
      </c>
      <c r="J84" s="98">
        <f>J75+J83</f>
        <v>1225.5</v>
      </c>
      <c r="K84" s="99"/>
      <c r="L84" s="98">
        <f>L75+L83</f>
        <v>164.2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15">
        <v>2</v>
      </c>
      <c r="B85" s="16">
        <v>1</v>
      </c>
      <c r="C85" s="17" t="s">
        <v>26</v>
      </c>
      <c r="D85" s="100" t="s">
        <v>36</v>
      </c>
      <c r="E85" s="175" t="s">
        <v>109</v>
      </c>
      <c r="F85" s="57">
        <v>100</v>
      </c>
      <c r="G85" s="102">
        <v>0.7</v>
      </c>
      <c r="H85" s="102">
        <v>0.3</v>
      </c>
      <c r="I85" s="102">
        <v>12</v>
      </c>
      <c r="J85" s="102">
        <v>53.4</v>
      </c>
      <c r="K85" s="56">
        <v>102.2</v>
      </c>
      <c r="L85" s="123">
        <v>9.84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3"/>
      <c r="B86" s="24"/>
      <c r="C86" s="25"/>
      <c r="D86" s="54" t="s">
        <v>27</v>
      </c>
      <c r="E86" s="175" t="s">
        <v>140</v>
      </c>
      <c r="F86" s="56">
        <v>200</v>
      </c>
      <c r="G86" s="102">
        <v>10.7</v>
      </c>
      <c r="H86" s="102">
        <v>36</v>
      </c>
      <c r="I86" s="102">
        <v>15.81</v>
      </c>
      <c r="J86" s="102">
        <v>418.3</v>
      </c>
      <c r="K86" s="56">
        <v>181</v>
      </c>
      <c r="L86" s="123">
        <v>29.92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3"/>
      <c r="B87" s="24"/>
      <c r="C87" s="25"/>
      <c r="D87" s="54" t="s">
        <v>28</v>
      </c>
      <c r="E87" s="175" t="s">
        <v>104</v>
      </c>
      <c r="F87" s="57">
        <v>200</v>
      </c>
      <c r="G87" s="102">
        <v>0.19</v>
      </c>
      <c r="H87" s="102">
        <v>0.04</v>
      </c>
      <c r="I87" s="102">
        <v>6.42</v>
      </c>
      <c r="J87" s="102">
        <v>26.8</v>
      </c>
      <c r="K87" s="186" t="s">
        <v>110</v>
      </c>
      <c r="L87" s="123">
        <v>1.38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3"/>
      <c r="B88" s="24"/>
      <c r="C88" s="25"/>
      <c r="D88" s="1" t="s">
        <v>30</v>
      </c>
      <c r="E88" s="217" t="s">
        <v>31</v>
      </c>
      <c r="F88" s="104">
        <v>50</v>
      </c>
      <c r="G88" s="104">
        <v>3.8</v>
      </c>
      <c r="H88" s="104">
        <v>0.4</v>
      </c>
      <c r="I88" s="104">
        <v>24.6</v>
      </c>
      <c r="J88" s="104">
        <v>117.2</v>
      </c>
      <c r="K88" s="218" t="s">
        <v>67</v>
      </c>
      <c r="L88" s="135">
        <v>4.5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3"/>
      <c r="B89" s="24"/>
      <c r="C89" s="25"/>
      <c r="D89" s="54"/>
      <c r="E89" s="136"/>
      <c r="F89" s="137"/>
      <c r="G89" s="137"/>
      <c r="H89" s="137"/>
      <c r="I89" s="137"/>
      <c r="J89" s="137"/>
      <c r="K89" s="137"/>
      <c r="L89" s="9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42"/>
      <c r="B90" s="43"/>
      <c r="C90" s="44"/>
      <c r="D90" s="70" t="s">
        <v>34</v>
      </c>
      <c r="E90" s="109"/>
      <c r="F90" s="112">
        <f t="shared" ref="F90:J90" si="15">SUM(F85:F89)</f>
        <v>550</v>
      </c>
      <c r="G90" s="112">
        <f t="shared" si="15"/>
        <v>15.389999999999997</v>
      </c>
      <c r="H90" s="112">
        <f t="shared" si="15"/>
        <v>36.739999999999995</v>
      </c>
      <c r="I90" s="112">
        <f t="shared" si="15"/>
        <v>58.830000000000005</v>
      </c>
      <c r="J90" s="112">
        <f t="shared" si="15"/>
        <v>615.70000000000005</v>
      </c>
      <c r="K90" s="138"/>
      <c r="L90" s="139">
        <f>SUM(L85:L89)</f>
        <v>45.640000000000008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49">
        <f t="shared" ref="A91:B91" si="16">A85</f>
        <v>2</v>
      </c>
      <c r="B91" s="50">
        <f t="shared" si="16"/>
        <v>1</v>
      </c>
      <c r="C91" s="31" t="s">
        <v>35</v>
      </c>
      <c r="D91" s="26" t="s">
        <v>36</v>
      </c>
      <c r="E91" s="167" t="s">
        <v>111</v>
      </c>
      <c r="F91" s="29">
        <v>60</v>
      </c>
      <c r="G91" s="29">
        <v>0.9</v>
      </c>
      <c r="H91" s="29">
        <v>2.5</v>
      </c>
      <c r="I91" s="29">
        <v>5.3</v>
      </c>
      <c r="J91" s="29">
        <v>46.8</v>
      </c>
      <c r="K91" s="21">
        <v>52</v>
      </c>
      <c r="L91" s="29">
        <v>5.03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3"/>
      <c r="B92" s="24"/>
      <c r="C92" s="25"/>
      <c r="D92" s="26" t="s">
        <v>37</v>
      </c>
      <c r="E92" s="167" t="s">
        <v>112</v>
      </c>
      <c r="F92" s="21">
        <v>200</v>
      </c>
      <c r="G92" s="21">
        <v>4.7</v>
      </c>
      <c r="H92" s="21">
        <v>5.6</v>
      </c>
      <c r="I92" s="21">
        <v>5.7</v>
      </c>
      <c r="J92" s="21">
        <v>92.2</v>
      </c>
      <c r="K92" s="168" t="s">
        <v>113</v>
      </c>
      <c r="L92" s="21">
        <v>17.22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3"/>
      <c r="B93" s="24"/>
      <c r="C93" s="25"/>
      <c r="D93" s="26" t="s">
        <v>38</v>
      </c>
      <c r="E93" s="167" t="s">
        <v>114</v>
      </c>
      <c r="F93" s="21">
        <v>90</v>
      </c>
      <c r="G93" s="29">
        <v>19.3</v>
      </c>
      <c r="H93" s="29">
        <v>16.899999999999999</v>
      </c>
      <c r="I93" s="29">
        <v>21.3</v>
      </c>
      <c r="J93" s="29">
        <v>315.10000000000002</v>
      </c>
      <c r="K93" s="168" t="s">
        <v>115</v>
      </c>
      <c r="L93" s="21">
        <v>56.54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3"/>
      <c r="B94" s="24"/>
      <c r="C94" s="25"/>
      <c r="D94" s="26" t="s">
        <v>39</v>
      </c>
      <c r="E94" s="167" t="s">
        <v>88</v>
      </c>
      <c r="F94" s="21">
        <v>150</v>
      </c>
      <c r="G94" s="21">
        <v>5.3</v>
      </c>
      <c r="H94" s="21">
        <v>4.9000000000000004</v>
      </c>
      <c r="I94" s="21">
        <v>32.799999999999997</v>
      </c>
      <c r="J94" s="21">
        <v>196.8</v>
      </c>
      <c r="K94" s="168" t="s">
        <v>89</v>
      </c>
      <c r="L94" s="30">
        <v>10.77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3"/>
      <c r="B95" s="24"/>
      <c r="C95" s="25"/>
      <c r="D95" s="26" t="s">
        <v>40</v>
      </c>
      <c r="E95" s="167" t="s">
        <v>101</v>
      </c>
      <c r="F95" s="29">
        <v>200</v>
      </c>
      <c r="G95" s="21">
        <v>0.4</v>
      </c>
      <c r="H95" s="21">
        <v>0</v>
      </c>
      <c r="I95" s="21">
        <v>21.6</v>
      </c>
      <c r="J95" s="21">
        <v>88.1</v>
      </c>
      <c r="K95" s="21">
        <v>349</v>
      </c>
      <c r="L95" s="29">
        <v>9.74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3"/>
      <c r="B96" s="24"/>
      <c r="C96" s="25"/>
      <c r="D96" s="26" t="s">
        <v>30</v>
      </c>
      <c r="E96" s="167" t="s">
        <v>42</v>
      </c>
      <c r="F96" s="29">
        <v>50</v>
      </c>
      <c r="G96" s="29">
        <v>3.3</v>
      </c>
      <c r="H96" s="35">
        <v>0.6</v>
      </c>
      <c r="I96" s="140">
        <v>19.8</v>
      </c>
      <c r="J96" s="141">
        <v>97.8</v>
      </c>
      <c r="K96" s="168" t="s">
        <v>67</v>
      </c>
      <c r="L96" s="142">
        <v>4.5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3"/>
      <c r="B97" s="24"/>
      <c r="C97" s="25"/>
      <c r="D97" s="107"/>
      <c r="E97" s="87"/>
      <c r="F97" s="28"/>
      <c r="G97" s="28"/>
      <c r="H97" s="28"/>
      <c r="I97" s="28"/>
      <c r="J97" s="28"/>
      <c r="K97" s="88"/>
      <c r="L97" s="28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42"/>
      <c r="B98" s="43"/>
      <c r="C98" s="44"/>
      <c r="D98" s="70" t="s">
        <v>34</v>
      </c>
      <c r="E98" s="111"/>
      <c r="F98" s="85">
        <f>SUM(F91:F97)</f>
        <v>750</v>
      </c>
      <c r="G98" s="85">
        <f>SUM(G91:G97)</f>
        <v>33.9</v>
      </c>
      <c r="H98" s="85">
        <f>SUM(H91:H97)</f>
        <v>30.5</v>
      </c>
      <c r="I98" s="85">
        <f>SUM(I91:I97)</f>
        <v>106.49999999999999</v>
      </c>
      <c r="J98" s="85">
        <f>SUM(J91:J97)</f>
        <v>836.80000000000007</v>
      </c>
      <c r="K98" s="86"/>
      <c r="L98" s="85">
        <f>SUM(L91:L97)</f>
        <v>103.79999999999998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74">
        <f t="shared" ref="A99:B99" si="17">A85</f>
        <v>2</v>
      </c>
      <c r="B99" s="75">
        <f t="shared" si="17"/>
        <v>1</v>
      </c>
      <c r="C99" s="205" t="s">
        <v>44</v>
      </c>
      <c r="D99" s="206"/>
      <c r="E99" s="114"/>
      <c r="F99" s="143">
        <f>F90+F98</f>
        <v>1300</v>
      </c>
      <c r="G99" s="143">
        <f>G90+G98</f>
        <v>49.289999999999992</v>
      </c>
      <c r="H99" s="143">
        <f>H90+H98</f>
        <v>67.239999999999995</v>
      </c>
      <c r="I99" s="143">
        <f>I90+I98</f>
        <v>165.32999999999998</v>
      </c>
      <c r="J99" s="143">
        <f>J90+J98</f>
        <v>1452.5</v>
      </c>
      <c r="K99" s="143"/>
      <c r="L99" s="143">
        <f>L90+L98</f>
        <v>149.44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60">
        <v>2</v>
      </c>
      <c r="B100" s="24">
        <v>2</v>
      </c>
      <c r="C100" s="17" t="s">
        <v>26</v>
      </c>
      <c r="D100" s="18" t="s">
        <v>27</v>
      </c>
      <c r="E100" s="187" t="s">
        <v>116</v>
      </c>
      <c r="F100" s="144">
        <v>200</v>
      </c>
      <c r="G100" s="144">
        <v>7.1</v>
      </c>
      <c r="H100" s="144">
        <v>9.6999999999999993</v>
      </c>
      <c r="I100" s="144">
        <v>32.299999999999997</v>
      </c>
      <c r="J100" s="144">
        <v>245.5</v>
      </c>
      <c r="K100" s="188" t="s">
        <v>117</v>
      </c>
      <c r="L100" s="144">
        <v>24.65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60"/>
      <c r="B101" s="24"/>
      <c r="C101" s="25"/>
      <c r="D101" s="145" t="s">
        <v>45</v>
      </c>
      <c r="E101" s="194" t="s">
        <v>54</v>
      </c>
      <c r="F101" s="57">
        <v>20</v>
      </c>
      <c r="G101" s="57">
        <v>2.2999999999999998</v>
      </c>
      <c r="H101" s="57">
        <v>3</v>
      </c>
      <c r="I101" s="57">
        <v>0</v>
      </c>
      <c r="J101" s="57">
        <v>35.799999999999997</v>
      </c>
      <c r="K101" s="195" t="s">
        <v>55</v>
      </c>
      <c r="L101" s="57">
        <v>16.57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60"/>
      <c r="B102" s="24"/>
      <c r="C102" s="25"/>
      <c r="D102" s="26" t="s">
        <v>28</v>
      </c>
      <c r="E102" s="163" t="s">
        <v>93</v>
      </c>
      <c r="F102" s="35">
        <v>200</v>
      </c>
      <c r="G102" s="35">
        <v>0.5</v>
      </c>
      <c r="H102" s="35">
        <v>0.3</v>
      </c>
      <c r="I102" s="35">
        <v>5.6</v>
      </c>
      <c r="J102" s="35">
        <v>26.7</v>
      </c>
      <c r="K102" s="106">
        <v>381</v>
      </c>
      <c r="L102" s="35">
        <v>1.91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60"/>
      <c r="B103" s="24"/>
      <c r="C103" s="25"/>
      <c r="D103" s="26" t="s">
        <v>30</v>
      </c>
      <c r="E103" s="184" t="s">
        <v>31</v>
      </c>
      <c r="F103" s="28">
        <v>20</v>
      </c>
      <c r="G103" s="28">
        <v>1.5</v>
      </c>
      <c r="H103" s="28">
        <v>0.2</v>
      </c>
      <c r="I103" s="28">
        <v>9.8000000000000007</v>
      </c>
      <c r="J103" s="28">
        <v>46.9</v>
      </c>
      <c r="K103" s="173" t="s">
        <v>67</v>
      </c>
      <c r="L103" s="28">
        <v>1.8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60"/>
      <c r="B104" s="24"/>
      <c r="C104" s="25"/>
      <c r="D104" s="26"/>
      <c r="E104" s="108"/>
      <c r="F104" s="28"/>
      <c r="G104" s="28"/>
      <c r="H104" s="28"/>
      <c r="I104" s="28"/>
      <c r="J104" s="28"/>
      <c r="K104" s="88"/>
      <c r="L104" s="28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84"/>
      <c r="B105" s="43"/>
      <c r="C105" s="44"/>
      <c r="D105" s="70" t="s">
        <v>34</v>
      </c>
      <c r="E105" s="109"/>
      <c r="F105" s="85">
        <f>SUM(F100:F104)</f>
        <v>440</v>
      </c>
      <c r="G105" s="85">
        <f>SUM(G100:G104)</f>
        <v>11.399999999999999</v>
      </c>
      <c r="H105" s="85">
        <f>SUM(H100:H104)</f>
        <v>13.2</v>
      </c>
      <c r="I105" s="85">
        <f>SUM(I100:I104)</f>
        <v>47.7</v>
      </c>
      <c r="J105" s="85">
        <f>SUM(J100:J104)</f>
        <v>354.9</v>
      </c>
      <c r="K105" s="86"/>
      <c r="L105" s="85">
        <f>SUM(L100:L104)</f>
        <v>44.929999999999993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50">
        <f t="shared" ref="A106:B106" si="18">A100</f>
        <v>2</v>
      </c>
      <c r="B106" s="50">
        <f t="shared" si="18"/>
        <v>2</v>
      </c>
      <c r="C106" s="31" t="s">
        <v>35</v>
      </c>
      <c r="D106" s="26" t="s">
        <v>36</v>
      </c>
      <c r="E106" s="189" t="s">
        <v>60</v>
      </c>
      <c r="F106" s="146">
        <v>60</v>
      </c>
      <c r="G106" s="146">
        <v>0.6</v>
      </c>
      <c r="H106" s="146">
        <v>0.1</v>
      </c>
      <c r="I106" s="146">
        <v>2</v>
      </c>
      <c r="J106" s="146">
        <v>11.6</v>
      </c>
      <c r="K106" s="146">
        <v>13</v>
      </c>
      <c r="L106" s="28">
        <v>8.82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3"/>
      <c r="B107" s="24"/>
      <c r="C107" s="25"/>
      <c r="D107" s="26" t="s">
        <v>37</v>
      </c>
      <c r="E107" s="190" t="s">
        <v>118</v>
      </c>
      <c r="F107" s="131">
        <v>250</v>
      </c>
      <c r="G107" s="35">
        <v>5.7</v>
      </c>
      <c r="H107" s="35">
        <v>7.8</v>
      </c>
      <c r="I107" s="35">
        <v>12.1</v>
      </c>
      <c r="J107" s="35">
        <v>141.69999999999999</v>
      </c>
      <c r="K107" s="191" t="s">
        <v>119</v>
      </c>
      <c r="L107" s="131">
        <v>22.23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60"/>
      <c r="B108" s="24"/>
      <c r="C108" s="25"/>
      <c r="D108" s="26" t="s">
        <v>38</v>
      </c>
      <c r="E108" s="189" t="s">
        <v>120</v>
      </c>
      <c r="F108" s="146">
        <v>90</v>
      </c>
      <c r="G108" s="146">
        <v>17.32</v>
      </c>
      <c r="H108" s="146">
        <v>20.61</v>
      </c>
      <c r="I108" s="146">
        <v>1.1000000000000001</v>
      </c>
      <c r="J108" s="146">
        <v>259.2</v>
      </c>
      <c r="K108" s="146">
        <v>288.38</v>
      </c>
      <c r="L108" s="28">
        <v>33.299999999999997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60"/>
      <c r="B109" s="24"/>
      <c r="C109" s="25"/>
      <c r="D109" s="26" t="s">
        <v>39</v>
      </c>
      <c r="E109" s="189" t="s">
        <v>50</v>
      </c>
      <c r="F109" s="146">
        <v>150</v>
      </c>
      <c r="G109" s="146">
        <v>17.260000000000002</v>
      </c>
      <c r="H109" s="146">
        <v>2.85</v>
      </c>
      <c r="I109" s="146">
        <v>38.119999999999997</v>
      </c>
      <c r="J109" s="146">
        <v>250.46</v>
      </c>
      <c r="K109" s="146">
        <v>330.01</v>
      </c>
      <c r="L109" s="28">
        <v>15.82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60"/>
      <c r="B110" s="24"/>
      <c r="C110" s="25"/>
      <c r="D110" s="26" t="s">
        <v>40</v>
      </c>
      <c r="E110" s="189" t="s">
        <v>121</v>
      </c>
      <c r="F110" s="146">
        <v>200</v>
      </c>
      <c r="G110" s="146">
        <v>0.4</v>
      </c>
      <c r="H110" s="146">
        <v>0.1</v>
      </c>
      <c r="I110" s="146">
        <v>5.2</v>
      </c>
      <c r="J110" s="146">
        <v>23.3</v>
      </c>
      <c r="K110" s="146">
        <v>376</v>
      </c>
      <c r="L110" s="28">
        <v>2.4300000000000002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3"/>
      <c r="B111" s="24"/>
      <c r="C111" s="25"/>
      <c r="D111" s="26" t="s">
        <v>30</v>
      </c>
      <c r="E111" s="190" t="s">
        <v>42</v>
      </c>
      <c r="F111" s="35">
        <v>50</v>
      </c>
      <c r="G111" s="35">
        <v>3.3</v>
      </c>
      <c r="H111" s="35">
        <v>0.6</v>
      </c>
      <c r="I111" s="35">
        <v>19.8</v>
      </c>
      <c r="J111" s="28">
        <v>97.8</v>
      </c>
      <c r="K111" s="192" t="s">
        <v>67</v>
      </c>
      <c r="L111" s="128">
        <v>4.5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60"/>
      <c r="B112" s="24"/>
      <c r="C112" s="25"/>
      <c r="D112" s="107"/>
      <c r="E112" s="87"/>
      <c r="F112" s="28"/>
      <c r="G112" s="28"/>
      <c r="H112" s="28"/>
      <c r="I112" s="28"/>
      <c r="J112" s="28"/>
      <c r="K112" s="88"/>
      <c r="L112" s="28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84"/>
      <c r="B113" s="43"/>
      <c r="C113" s="44"/>
      <c r="D113" s="70" t="s">
        <v>34</v>
      </c>
      <c r="E113" s="111"/>
      <c r="F113" s="85">
        <f>SUM(F106:F112)</f>
        <v>800</v>
      </c>
      <c r="G113" s="85">
        <f>SUM(G106:G112)</f>
        <v>44.58</v>
      </c>
      <c r="H113" s="85">
        <f>SUM(H106:H112)</f>
        <v>32.06</v>
      </c>
      <c r="I113" s="85">
        <f>SUM(I106:I112)</f>
        <v>78.319999999999993</v>
      </c>
      <c r="J113" s="85">
        <f>SUM(J106:J112)</f>
        <v>784.06</v>
      </c>
      <c r="K113" s="86"/>
      <c r="L113" s="85">
        <f>SUM(L106:L112)</f>
        <v>87.1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96">
        <f t="shared" ref="A114:B114" si="19">A100</f>
        <v>2</v>
      </c>
      <c r="B114" s="96">
        <f t="shared" si="19"/>
        <v>2</v>
      </c>
      <c r="C114" s="205" t="s">
        <v>44</v>
      </c>
      <c r="D114" s="206"/>
      <c r="E114" s="114"/>
      <c r="F114" s="143">
        <f>F105+F113</f>
        <v>1240</v>
      </c>
      <c r="G114" s="143">
        <f>G105+G113</f>
        <v>55.98</v>
      </c>
      <c r="H114" s="143">
        <f>H105+H113</f>
        <v>45.260000000000005</v>
      </c>
      <c r="I114" s="143">
        <f>I105+I113</f>
        <v>126.02</v>
      </c>
      <c r="J114" s="143">
        <f>J105+J113</f>
        <v>1138.96</v>
      </c>
      <c r="K114" s="143"/>
      <c r="L114" s="143">
        <f>L105+L113</f>
        <v>132.02999999999997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15">
        <v>2</v>
      </c>
      <c r="B115" s="16">
        <v>3</v>
      </c>
      <c r="C115" s="17" t="s">
        <v>26</v>
      </c>
      <c r="D115" s="18" t="s">
        <v>27</v>
      </c>
      <c r="E115" s="193" t="s">
        <v>49</v>
      </c>
      <c r="F115" s="147">
        <v>200</v>
      </c>
      <c r="G115" s="147">
        <v>7.12</v>
      </c>
      <c r="H115" s="147">
        <v>11.68</v>
      </c>
      <c r="I115" s="147">
        <v>31.06</v>
      </c>
      <c r="J115" s="147">
        <v>257.63</v>
      </c>
      <c r="K115" s="148">
        <v>2.35</v>
      </c>
      <c r="L115" s="14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3"/>
      <c r="B116" s="24"/>
      <c r="C116" s="25"/>
      <c r="D116" s="150" t="s">
        <v>45</v>
      </c>
      <c r="E116" s="194" t="s">
        <v>54</v>
      </c>
      <c r="F116" s="57">
        <v>10</v>
      </c>
      <c r="G116" s="57">
        <v>2.2999999999999998</v>
      </c>
      <c r="H116" s="57">
        <v>3</v>
      </c>
      <c r="I116" s="57">
        <v>0</v>
      </c>
      <c r="J116" s="57">
        <v>35.799999999999997</v>
      </c>
      <c r="K116" s="195" t="s">
        <v>55</v>
      </c>
      <c r="L116" s="119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3"/>
      <c r="B117" s="24"/>
      <c r="C117" s="25"/>
      <c r="D117" s="26" t="s">
        <v>28</v>
      </c>
      <c r="E117" s="196" t="s">
        <v>29</v>
      </c>
      <c r="F117" s="151">
        <v>200</v>
      </c>
      <c r="G117" s="151">
        <v>4.7</v>
      </c>
      <c r="H117" s="151">
        <v>3.5</v>
      </c>
      <c r="I117" s="151">
        <v>12.5</v>
      </c>
      <c r="J117" s="151">
        <v>100.4</v>
      </c>
      <c r="K117" s="197" t="s">
        <v>58</v>
      </c>
      <c r="L117" s="119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3"/>
      <c r="B118" s="24"/>
      <c r="C118" s="25"/>
      <c r="D118" s="26" t="s">
        <v>30</v>
      </c>
      <c r="E118" s="184" t="s">
        <v>31</v>
      </c>
      <c r="F118" s="28">
        <v>20</v>
      </c>
      <c r="G118" s="28">
        <v>1.5</v>
      </c>
      <c r="H118" s="28">
        <v>0.2</v>
      </c>
      <c r="I118" s="28">
        <v>9.8000000000000007</v>
      </c>
      <c r="J118" s="28">
        <v>46.9</v>
      </c>
      <c r="K118" s="173" t="s">
        <v>67</v>
      </c>
      <c r="L118" s="119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3"/>
      <c r="B119" s="24"/>
      <c r="C119" s="25"/>
      <c r="D119" s="26"/>
      <c r="E119" s="108"/>
      <c r="F119" s="28"/>
      <c r="G119" s="28"/>
      <c r="H119" s="28"/>
      <c r="I119" s="28"/>
      <c r="J119" s="28"/>
      <c r="K119" s="88"/>
      <c r="L119" s="28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42"/>
      <c r="B120" s="43"/>
      <c r="C120" s="44"/>
      <c r="D120" s="70" t="s">
        <v>34</v>
      </c>
      <c r="E120" s="109"/>
      <c r="F120" s="85">
        <f t="shared" ref="F120:J120" si="20">SUM(F115:F119)</f>
        <v>430</v>
      </c>
      <c r="G120" s="85">
        <f t="shared" si="20"/>
        <v>15.620000000000001</v>
      </c>
      <c r="H120" s="85">
        <f t="shared" si="20"/>
        <v>18.38</v>
      </c>
      <c r="I120" s="85">
        <f t="shared" si="20"/>
        <v>53.36</v>
      </c>
      <c r="J120" s="85">
        <f t="shared" si="20"/>
        <v>440.73</v>
      </c>
      <c r="K120" s="86"/>
      <c r="L120" s="85">
        <f>SUM(L115:L119)</f>
        <v>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49">
        <f t="shared" ref="A121:B121" si="21">A115</f>
        <v>2</v>
      </c>
      <c r="B121" s="50">
        <f t="shared" si="21"/>
        <v>3</v>
      </c>
      <c r="C121" s="31" t="s">
        <v>35</v>
      </c>
      <c r="D121" s="26" t="s">
        <v>36</v>
      </c>
      <c r="E121" s="184" t="s">
        <v>122</v>
      </c>
      <c r="F121" s="28">
        <v>60</v>
      </c>
      <c r="G121" s="28">
        <v>1</v>
      </c>
      <c r="H121" s="28">
        <v>2.1</v>
      </c>
      <c r="I121" s="28">
        <v>2.9</v>
      </c>
      <c r="J121" s="28">
        <v>34.4</v>
      </c>
      <c r="K121" s="173" t="s">
        <v>123</v>
      </c>
      <c r="L121" s="28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3"/>
      <c r="B122" s="24"/>
      <c r="C122" s="25"/>
      <c r="D122" s="26" t="s">
        <v>37</v>
      </c>
      <c r="E122" s="184" t="s">
        <v>124</v>
      </c>
      <c r="F122" s="28">
        <v>200</v>
      </c>
      <c r="G122" s="28">
        <v>7.3</v>
      </c>
      <c r="H122" s="28">
        <v>4.7</v>
      </c>
      <c r="I122" s="28">
        <v>15</v>
      </c>
      <c r="J122" s="28">
        <v>131.9</v>
      </c>
      <c r="K122" s="173" t="s">
        <v>125</v>
      </c>
      <c r="L122" s="28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3"/>
      <c r="B123" s="24"/>
      <c r="C123" s="25"/>
      <c r="D123" s="26" t="s">
        <v>38</v>
      </c>
      <c r="E123" s="184" t="s">
        <v>126</v>
      </c>
      <c r="F123" s="28">
        <v>90</v>
      </c>
      <c r="G123" s="28">
        <v>17.7</v>
      </c>
      <c r="H123" s="28">
        <v>17</v>
      </c>
      <c r="I123" s="28">
        <v>17.2</v>
      </c>
      <c r="J123" s="28">
        <v>293</v>
      </c>
      <c r="K123" s="173" t="s">
        <v>127</v>
      </c>
      <c r="L123" s="28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3"/>
      <c r="B124" s="24"/>
      <c r="C124" s="25"/>
      <c r="D124" s="26" t="s">
        <v>39</v>
      </c>
      <c r="E124" s="184" t="s">
        <v>128</v>
      </c>
      <c r="F124" s="28">
        <v>150</v>
      </c>
      <c r="G124" s="28">
        <v>3.2</v>
      </c>
      <c r="H124" s="28">
        <v>5.7</v>
      </c>
      <c r="I124" s="28">
        <v>26</v>
      </c>
      <c r="J124" s="28">
        <v>167.8</v>
      </c>
      <c r="K124" s="173" t="s">
        <v>129</v>
      </c>
      <c r="L124" s="28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3"/>
      <c r="B125" s="24"/>
      <c r="C125" s="25"/>
      <c r="D125" s="26" t="s">
        <v>40</v>
      </c>
      <c r="E125" s="184" t="s">
        <v>82</v>
      </c>
      <c r="F125" s="28">
        <v>200</v>
      </c>
      <c r="G125" s="28">
        <v>0.4</v>
      </c>
      <c r="H125" s="28">
        <v>0.1</v>
      </c>
      <c r="I125" s="28">
        <v>5.2</v>
      </c>
      <c r="J125" s="28">
        <v>23.7</v>
      </c>
      <c r="K125" s="88">
        <v>375.01</v>
      </c>
      <c r="L125" s="28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3"/>
      <c r="B126" s="24"/>
      <c r="C126" s="25"/>
      <c r="D126" s="26" t="s">
        <v>30</v>
      </c>
      <c r="E126" s="184" t="s">
        <v>42</v>
      </c>
      <c r="F126" s="28">
        <v>50</v>
      </c>
      <c r="G126" s="28">
        <v>3.3</v>
      </c>
      <c r="H126" s="28">
        <v>0.6</v>
      </c>
      <c r="I126" s="28">
        <v>19.8</v>
      </c>
      <c r="J126" s="28">
        <v>97.8</v>
      </c>
      <c r="K126" s="173" t="s">
        <v>67</v>
      </c>
      <c r="L126" s="28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3"/>
      <c r="B127" s="24"/>
      <c r="C127" s="25"/>
      <c r="D127" s="107"/>
      <c r="E127" s="87"/>
      <c r="F127" s="28"/>
      <c r="G127" s="28"/>
      <c r="H127" s="28"/>
      <c r="I127" s="28"/>
      <c r="J127" s="28"/>
      <c r="K127" s="88"/>
      <c r="L127" s="28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42"/>
      <c r="B128" s="43"/>
      <c r="C128" s="44"/>
      <c r="D128" s="70" t="s">
        <v>34</v>
      </c>
      <c r="E128" s="111"/>
      <c r="F128" s="85">
        <f>SUM(F121:F127)</f>
        <v>750</v>
      </c>
      <c r="G128" s="85">
        <f>SUM(G121:G127)</f>
        <v>32.9</v>
      </c>
      <c r="H128" s="85">
        <f>SUM(H121:H127)</f>
        <v>30.200000000000003</v>
      </c>
      <c r="I128" s="85">
        <f>SUM(I121:I127)</f>
        <v>86.1</v>
      </c>
      <c r="J128" s="85">
        <f>SUM(J121:J127)</f>
        <v>748.6</v>
      </c>
      <c r="K128" s="86"/>
      <c r="L128" s="85">
        <f>SUM(L121:L127)</f>
        <v>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74">
        <f t="shared" ref="A129:B129" si="22">A115</f>
        <v>2</v>
      </c>
      <c r="B129" s="75">
        <f t="shared" si="22"/>
        <v>3</v>
      </c>
      <c r="C129" s="205" t="s">
        <v>44</v>
      </c>
      <c r="D129" s="206"/>
      <c r="E129" s="114"/>
      <c r="F129" s="143">
        <f>F120+F128</f>
        <v>1180</v>
      </c>
      <c r="G129" s="143">
        <f>G120+G128</f>
        <v>48.519999999999996</v>
      </c>
      <c r="H129" s="143">
        <f>H120+H128</f>
        <v>48.58</v>
      </c>
      <c r="I129" s="143">
        <f>I120+I128</f>
        <v>139.45999999999998</v>
      </c>
      <c r="J129" s="143">
        <f>J120+J128</f>
        <v>1189.33</v>
      </c>
      <c r="K129" s="143"/>
      <c r="L129" s="143">
        <f>L120+L128</f>
        <v>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15">
        <v>2</v>
      </c>
      <c r="B130" s="16">
        <v>4</v>
      </c>
      <c r="C130" s="17" t="s">
        <v>26</v>
      </c>
      <c r="D130" s="18" t="s">
        <v>27</v>
      </c>
      <c r="E130" s="198" t="s">
        <v>99</v>
      </c>
      <c r="F130" s="20">
        <v>60</v>
      </c>
      <c r="G130" s="20">
        <v>9.4</v>
      </c>
      <c r="H130" s="20">
        <v>12.4</v>
      </c>
      <c r="I130" s="20">
        <v>13.1</v>
      </c>
      <c r="J130" s="20">
        <v>201.5</v>
      </c>
      <c r="K130" s="199" t="s">
        <v>100</v>
      </c>
      <c r="L130" s="2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3"/>
      <c r="B131" s="24"/>
      <c r="C131" s="25"/>
      <c r="D131" s="26" t="s">
        <v>39</v>
      </c>
      <c r="E131" s="184" t="s">
        <v>88</v>
      </c>
      <c r="F131" s="28">
        <v>150</v>
      </c>
      <c r="G131" s="28">
        <v>5.3</v>
      </c>
      <c r="H131" s="28">
        <v>4.9000000000000004</v>
      </c>
      <c r="I131" s="28">
        <v>32.799999999999997</v>
      </c>
      <c r="J131" s="28">
        <v>196.8</v>
      </c>
      <c r="K131" s="173" t="s">
        <v>89</v>
      </c>
      <c r="L131" s="28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3"/>
      <c r="B132" s="24"/>
      <c r="C132" s="25"/>
      <c r="D132" s="26" t="s">
        <v>40</v>
      </c>
      <c r="E132" s="184" t="s">
        <v>104</v>
      </c>
      <c r="F132" s="28">
        <v>200</v>
      </c>
      <c r="G132" s="28">
        <v>0.2</v>
      </c>
      <c r="H132" s="28">
        <v>0.05</v>
      </c>
      <c r="I132" s="28">
        <v>15.01</v>
      </c>
      <c r="J132" s="28">
        <v>58</v>
      </c>
      <c r="K132" s="88">
        <v>430</v>
      </c>
      <c r="L132" s="28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3"/>
      <c r="B133" s="24"/>
      <c r="C133" s="25"/>
      <c r="D133" s="169" t="s">
        <v>30</v>
      </c>
      <c r="E133" s="184" t="s">
        <v>31</v>
      </c>
      <c r="F133" s="28">
        <v>40</v>
      </c>
      <c r="G133" s="28">
        <v>3</v>
      </c>
      <c r="H133" s="28">
        <v>0.3</v>
      </c>
      <c r="I133" s="28">
        <v>19.7</v>
      </c>
      <c r="J133" s="28">
        <v>93.8</v>
      </c>
      <c r="K133" s="173" t="s">
        <v>67</v>
      </c>
      <c r="L133" s="28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3"/>
      <c r="B134" s="24"/>
      <c r="C134" s="25"/>
      <c r="D134" s="107"/>
      <c r="E134" s="87"/>
      <c r="F134" s="28"/>
      <c r="G134" s="28"/>
      <c r="H134" s="28"/>
      <c r="I134" s="28"/>
      <c r="J134" s="28"/>
      <c r="K134" s="88"/>
      <c r="L134" s="28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42"/>
      <c r="B135" s="43"/>
      <c r="C135" s="44"/>
      <c r="D135" s="70" t="s">
        <v>34</v>
      </c>
      <c r="E135" s="111"/>
      <c r="F135" s="85">
        <f>SUM(F130:F134)</f>
        <v>450</v>
      </c>
      <c r="G135" s="85">
        <f>SUM(G130:G134)</f>
        <v>17.899999999999999</v>
      </c>
      <c r="H135" s="85">
        <f>SUM(H130:H134)</f>
        <v>17.650000000000002</v>
      </c>
      <c r="I135" s="85">
        <f>SUM(I130:I134)</f>
        <v>80.61</v>
      </c>
      <c r="J135" s="85">
        <f>SUM(J130:J134)</f>
        <v>550.1</v>
      </c>
      <c r="K135" s="86"/>
      <c r="L135" s="85">
        <f>SUM(L130:L134)</f>
        <v>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49">
        <f t="shared" ref="A136:B136" si="23">A130</f>
        <v>2</v>
      </c>
      <c r="B136" s="50">
        <f t="shared" si="23"/>
        <v>4</v>
      </c>
      <c r="C136" s="31" t="s">
        <v>35</v>
      </c>
      <c r="D136" s="26" t="s">
        <v>36</v>
      </c>
      <c r="E136" s="184" t="s">
        <v>130</v>
      </c>
      <c r="F136" s="28">
        <v>20</v>
      </c>
      <c r="G136" s="28">
        <v>2.4</v>
      </c>
      <c r="H136" s="28">
        <v>2</v>
      </c>
      <c r="I136" s="28">
        <v>0.1</v>
      </c>
      <c r="J136" s="28">
        <v>28.3</v>
      </c>
      <c r="K136" s="173" t="s">
        <v>131</v>
      </c>
      <c r="L136" s="28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3"/>
      <c r="B137" s="24"/>
      <c r="C137" s="25"/>
      <c r="D137" s="26" t="s">
        <v>37</v>
      </c>
      <c r="E137" s="184" t="s">
        <v>132</v>
      </c>
      <c r="F137" s="28">
        <v>200</v>
      </c>
      <c r="G137" s="28">
        <v>5.4</v>
      </c>
      <c r="H137" s="28">
        <v>5.5</v>
      </c>
      <c r="I137" s="28">
        <v>15.5</v>
      </c>
      <c r="J137" s="28">
        <v>133.30000000000001</v>
      </c>
      <c r="K137" s="88">
        <v>103</v>
      </c>
      <c r="L137" s="28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3"/>
      <c r="B138" s="24"/>
      <c r="C138" s="25"/>
      <c r="D138" s="26" t="s">
        <v>38</v>
      </c>
      <c r="E138" s="184" t="s">
        <v>133</v>
      </c>
      <c r="F138" s="28">
        <v>90</v>
      </c>
      <c r="G138" s="28">
        <v>10.1</v>
      </c>
      <c r="H138" s="28">
        <v>13.2</v>
      </c>
      <c r="I138" s="28">
        <v>14.2</v>
      </c>
      <c r="J138" s="28">
        <v>215.7</v>
      </c>
      <c r="K138" s="173" t="s">
        <v>91</v>
      </c>
      <c r="L138" s="28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3"/>
      <c r="B139" s="24"/>
      <c r="C139" s="25"/>
      <c r="D139" s="169" t="s">
        <v>39</v>
      </c>
      <c r="E139" s="184" t="s">
        <v>62</v>
      </c>
      <c r="F139" s="28">
        <v>150</v>
      </c>
      <c r="G139" s="28">
        <v>7.76</v>
      </c>
      <c r="H139" s="28">
        <v>6.99</v>
      </c>
      <c r="I139" s="28">
        <v>33.86</v>
      </c>
      <c r="J139" s="28">
        <v>229.5</v>
      </c>
      <c r="K139" s="173" t="s">
        <v>63</v>
      </c>
      <c r="L139" s="28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3"/>
      <c r="B140" s="24"/>
      <c r="C140" s="25"/>
      <c r="D140" s="169" t="s">
        <v>40</v>
      </c>
      <c r="E140" s="184" t="s">
        <v>41</v>
      </c>
      <c r="F140" s="28">
        <v>200</v>
      </c>
      <c r="G140" s="28">
        <v>0.5</v>
      </c>
      <c r="H140" s="28">
        <v>0.1</v>
      </c>
      <c r="I140" s="28">
        <v>25.3</v>
      </c>
      <c r="J140" s="28">
        <v>104.4</v>
      </c>
      <c r="K140" s="81">
        <v>519.01</v>
      </c>
      <c r="L140" s="2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3"/>
      <c r="B141" s="24"/>
      <c r="C141" s="25"/>
      <c r="D141" s="200" t="s">
        <v>30</v>
      </c>
      <c r="E141" s="184" t="s">
        <v>42</v>
      </c>
      <c r="F141" s="28">
        <v>50</v>
      </c>
      <c r="G141" s="28">
        <v>3.3</v>
      </c>
      <c r="H141" s="28">
        <v>0.6</v>
      </c>
      <c r="I141" s="28">
        <v>19.8</v>
      </c>
      <c r="J141" s="28">
        <v>97.8</v>
      </c>
      <c r="K141" s="173" t="s">
        <v>67</v>
      </c>
      <c r="L141" s="2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3"/>
      <c r="B142" s="24"/>
      <c r="C142" s="25"/>
      <c r="D142" s="107"/>
      <c r="E142" s="87"/>
      <c r="F142" s="28"/>
      <c r="G142" s="28"/>
      <c r="H142" s="28"/>
      <c r="I142" s="28"/>
      <c r="J142" s="28"/>
      <c r="K142" s="88"/>
      <c r="L142" s="2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42"/>
      <c r="B143" s="43"/>
      <c r="C143" s="44"/>
      <c r="D143" s="70" t="s">
        <v>34</v>
      </c>
      <c r="E143" s="111"/>
      <c r="F143" s="85">
        <f t="shared" ref="F143:J143" si="24">SUM(F136:F142)</f>
        <v>710</v>
      </c>
      <c r="G143" s="85">
        <f t="shared" si="24"/>
        <v>29.459999999999997</v>
      </c>
      <c r="H143" s="85">
        <f t="shared" si="24"/>
        <v>28.39</v>
      </c>
      <c r="I143" s="85">
        <f t="shared" si="24"/>
        <v>108.75999999999999</v>
      </c>
      <c r="J143" s="85">
        <f t="shared" si="24"/>
        <v>808.99999999999989</v>
      </c>
      <c r="K143" s="86"/>
      <c r="L143" s="85">
        <f>SUM(L136:L142)</f>
        <v>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74">
        <f t="shared" ref="A144:B144" si="25">A130</f>
        <v>2</v>
      </c>
      <c r="B144" s="75">
        <f t="shared" si="25"/>
        <v>4</v>
      </c>
      <c r="C144" s="205" t="s">
        <v>44</v>
      </c>
      <c r="D144" s="206"/>
      <c r="E144" s="114"/>
      <c r="F144" s="143">
        <f t="shared" ref="F144:J144" si="26">F135+F143</f>
        <v>1160</v>
      </c>
      <c r="G144" s="143">
        <f t="shared" si="26"/>
        <v>47.36</v>
      </c>
      <c r="H144" s="143">
        <f t="shared" si="26"/>
        <v>46.040000000000006</v>
      </c>
      <c r="I144" s="143">
        <f t="shared" si="26"/>
        <v>189.37</v>
      </c>
      <c r="J144" s="143">
        <f t="shared" si="26"/>
        <v>1359.1</v>
      </c>
      <c r="K144" s="143"/>
      <c r="L144" s="143">
        <f>L135+L143</f>
        <v>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15">
        <v>2</v>
      </c>
      <c r="B145" s="16">
        <v>5</v>
      </c>
      <c r="C145" s="17" t="s">
        <v>26</v>
      </c>
      <c r="D145" s="18" t="s">
        <v>27</v>
      </c>
      <c r="E145" s="198" t="s">
        <v>80</v>
      </c>
      <c r="F145" s="20">
        <v>120</v>
      </c>
      <c r="G145" s="20">
        <v>23.7</v>
      </c>
      <c r="H145" s="20">
        <v>10.7</v>
      </c>
      <c r="I145" s="20">
        <v>18.100000000000001</v>
      </c>
      <c r="J145" s="20">
        <v>263.89999999999998</v>
      </c>
      <c r="K145" s="199" t="s">
        <v>81</v>
      </c>
      <c r="L145" s="2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3"/>
      <c r="B146" s="24"/>
      <c r="C146" s="25"/>
      <c r="D146" s="169" t="s">
        <v>46</v>
      </c>
      <c r="E146" s="184" t="s">
        <v>134</v>
      </c>
      <c r="F146" s="28">
        <v>30</v>
      </c>
      <c r="G146" s="28">
        <v>2.16</v>
      </c>
      <c r="H146" s="28">
        <v>2.5499999999999998</v>
      </c>
      <c r="I146" s="28">
        <v>16.649999999999999</v>
      </c>
      <c r="J146" s="28">
        <v>98.2</v>
      </c>
      <c r="K146" s="88">
        <v>1</v>
      </c>
      <c r="L146" s="28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3"/>
      <c r="B147" s="24"/>
      <c r="C147" s="25"/>
      <c r="D147" s="169" t="s">
        <v>40</v>
      </c>
      <c r="E147" s="184" t="s">
        <v>121</v>
      </c>
      <c r="F147" s="28">
        <v>200</v>
      </c>
      <c r="G147" s="28">
        <v>0.4</v>
      </c>
      <c r="H147" s="28">
        <v>0.1</v>
      </c>
      <c r="I147" s="28">
        <v>15</v>
      </c>
      <c r="J147" s="28">
        <v>62.4</v>
      </c>
      <c r="K147" s="28">
        <v>430</v>
      </c>
      <c r="L147" s="28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60"/>
      <c r="B148" s="24"/>
      <c r="C148" s="25"/>
      <c r="D148" s="169" t="s">
        <v>30</v>
      </c>
      <c r="E148" s="201" t="s">
        <v>31</v>
      </c>
      <c r="F148" s="61">
        <v>30</v>
      </c>
      <c r="G148" s="61">
        <v>2.2999999999999998</v>
      </c>
      <c r="H148" s="61">
        <v>0.2</v>
      </c>
      <c r="I148" s="61">
        <v>14.8</v>
      </c>
      <c r="J148" s="61">
        <v>70.3</v>
      </c>
      <c r="K148" s="202" t="s">
        <v>67</v>
      </c>
      <c r="L148" s="28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3"/>
      <c r="B149" s="24"/>
      <c r="C149" s="25"/>
      <c r="D149" s="107"/>
      <c r="E149" s="108"/>
      <c r="F149" s="152"/>
      <c r="G149" s="152"/>
      <c r="H149" s="152"/>
      <c r="I149" s="152"/>
      <c r="J149" s="152"/>
      <c r="K149" s="153"/>
      <c r="L149" s="15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42"/>
      <c r="B150" s="43"/>
      <c r="C150" s="44"/>
      <c r="D150" s="70" t="s">
        <v>34</v>
      </c>
      <c r="E150" s="109"/>
      <c r="F150" s="112">
        <f>SUM(F145:F149)</f>
        <v>380</v>
      </c>
      <c r="G150" s="112">
        <f>SUM(G145:G149)</f>
        <v>28.56</v>
      </c>
      <c r="H150" s="112">
        <f>SUM(H145:H149)</f>
        <v>13.549999999999999</v>
      </c>
      <c r="I150" s="112">
        <f>SUM(I145:I149)</f>
        <v>64.55</v>
      </c>
      <c r="J150" s="112">
        <f>SUM(J145:J149)</f>
        <v>494.79999999999995</v>
      </c>
      <c r="K150" s="138"/>
      <c r="L150" s="112">
        <f>SUM(L145:L149)</f>
        <v>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49">
        <f t="shared" ref="A151:B151" si="27">A145</f>
        <v>2</v>
      </c>
      <c r="B151" s="50">
        <f t="shared" si="27"/>
        <v>5</v>
      </c>
      <c r="C151" s="31" t="s">
        <v>35</v>
      </c>
      <c r="D151" s="26" t="s">
        <v>36</v>
      </c>
      <c r="E151" s="184" t="s">
        <v>70</v>
      </c>
      <c r="F151" s="152">
        <v>60</v>
      </c>
      <c r="G151" s="152">
        <v>0.7</v>
      </c>
      <c r="H151" s="152">
        <v>0.1</v>
      </c>
      <c r="I151" s="152">
        <v>2.2000000000000002</v>
      </c>
      <c r="J151" s="152">
        <v>12.5</v>
      </c>
      <c r="K151" s="153">
        <v>17</v>
      </c>
      <c r="L151" s="15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3"/>
      <c r="B152" s="24"/>
      <c r="C152" s="25"/>
      <c r="D152" s="26" t="s">
        <v>37</v>
      </c>
      <c r="E152" s="184" t="s">
        <v>135</v>
      </c>
      <c r="F152" s="152">
        <v>200</v>
      </c>
      <c r="G152" s="152">
        <v>7.4</v>
      </c>
      <c r="H152" s="152">
        <v>3.9</v>
      </c>
      <c r="I152" s="152">
        <v>20.100000000000001</v>
      </c>
      <c r="J152" s="152">
        <v>145.1</v>
      </c>
      <c r="K152" s="153">
        <v>108</v>
      </c>
      <c r="L152" s="15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3"/>
      <c r="B153" s="24"/>
      <c r="C153" s="25"/>
      <c r="D153" s="26" t="s">
        <v>38</v>
      </c>
      <c r="E153" s="184" t="s">
        <v>138</v>
      </c>
      <c r="F153" s="152">
        <v>90</v>
      </c>
      <c r="G153" s="152">
        <v>17.09</v>
      </c>
      <c r="H153" s="152">
        <v>23.13</v>
      </c>
      <c r="I153" s="152">
        <v>22.59</v>
      </c>
      <c r="J153" s="152">
        <v>366.7</v>
      </c>
      <c r="K153" s="203" t="s">
        <v>76</v>
      </c>
      <c r="L153" s="15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3"/>
      <c r="B154" s="24"/>
      <c r="C154" s="25"/>
      <c r="D154" s="26" t="s">
        <v>39</v>
      </c>
      <c r="E154" s="184" t="s">
        <v>136</v>
      </c>
      <c r="F154" s="152">
        <v>150</v>
      </c>
      <c r="G154" s="152">
        <v>4.0999999999999996</v>
      </c>
      <c r="H154" s="152">
        <v>5</v>
      </c>
      <c r="I154" s="152">
        <v>24.2</v>
      </c>
      <c r="J154" s="152">
        <v>158.1</v>
      </c>
      <c r="K154" s="203" t="s">
        <v>137</v>
      </c>
      <c r="L154" s="15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3"/>
      <c r="B155" s="24"/>
      <c r="C155" s="25"/>
      <c r="D155" s="26" t="s">
        <v>40</v>
      </c>
      <c r="E155" s="184" t="s">
        <v>139</v>
      </c>
      <c r="F155" s="152">
        <v>200</v>
      </c>
      <c r="G155" s="152">
        <v>1</v>
      </c>
      <c r="H155" s="152">
        <v>0.2</v>
      </c>
      <c r="I155" s="152">
        <v>20.2</v>
      </c>
      <c r="J155" s="152">
        <v>86.6</v>
      </c>
      <c r="K155" s="203" t="s">
        <v>67</v>
      </c>
      <c r="L155" s="15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3"/>
      <c r="B156" s="24"/>
      <c r="C156" s="25"/>
      <c r="D156" s="26" t="s">
        <v>30</v>
      </c>
      <c r="E156" s="184" t="s">
        <v>42</v>
      </c>
      <c r="F156" s="28">
        <v>50</v>
      </c>
      <c r="G156" s="28">
        <v>3.3</v>
      </c>
      <c r="H156" s="28">
        <v>0.6</v>
      </c>
      <c r="I156" s="28">
        <v>19.8</v>
      </c>
      <c r="J156" s="28">
        <v>97.8</v>
      </c>
      <c r="K156" s="204" t="s">
        <v>67</v>
      </c>
      <c r="L156" s="15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3"/>
      <c r="B157" s="24"/>
      <c r="C157" s="25"/>
      <c r="D157" s="107"/>
      <c r="E157" s="87"/>
      <c r="F157" s="62"/>
      <c r="G157" s="62"/>
      <c r="H157" s="62"/>
      <c r="I157" s="62"/>
      <c r="J157" s="62"/>
      <c r="K157" s="110"/>
      <c r="L157" s="6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42"/>
      <c r="B158" s="43"/>
      <c r="C158" s="44"/>
      <c r="D158" s="70" t="s">
        <v>34</v>
      </c>
      <c r="E158" s="111"/>
      <c r="F158" s="112">
        <f>SUM(F151:F157)</f>
        <v>750</v>
      </c>
      <c r="G158" s="112">
        <f>SUM(G151:G157)</f>
        <v>33.589999999999996</v>
      </c>
      <c r="H158" s="112">
        <f>SUM(H151:H157)</f>
        <v>32.93</v>
      </c>
      <c r="I158" s="112">
        <f>SUM(I151:I157)</f>
        <v>109.09</v>
      </c>
      <c r="J158" s="112">
        <f>SUM(J151:J157)</f>
        <v>866.8</v>
      </c>
      <c r="K158" s="113"/>
      <c r="L158" s="112">
        <f>SUM(L151:L157)</f>
        <v>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74">
        <f t="shared" ref="A159:B159" si="28">A145</f>
        <v>2</v>
      </c>
      <c r="B159" s="75">
        <f t="shared" si="28"/>
        <v>5</v>
      </c>
      <c r="C159" s="205" t="s">
        <v>44</v>
      </c>
      <c r="D159" s="206"/>
      <c r="E159" s="114"/>
      <c r="F159" s="115">
        <f>F150+F158</f>
        <v>1130</v>
      </c>
      <c r="G159" s="115">
        <f>G150+G158</f>
        <v>62.149999999999991</v>
      </c>
      <c r="H159" s="115">
        <f>H150+H158</f>
        <v>46.48</v>
      </c>
      <c r="I159" s="115">
        <f>I150+I158</f>
        <v>173.64</v>
      </c>
      <c r="J159" s="115">
        <f>J150+J158</f>
        <v>1361.6</v>
      </c>
      <c r="K159" s="116"/>
      <c r="L159" s="115">
        <f>L150+L158</f>
        <v>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154"/>
      <c r="B160" s="155"/>
      <c r="C160" s="207" t="s">
        <v>51</v>
      </c>
      <c r="D160" s="208"/>
      <c r="E160" s="209"/>
      <c r="F160" s="156">
        <f>(F22+F37+F53+F69+F84+F99+F114+F129+F144+F159)/(IF(F22=0,0,1)+IF(F37=0,0,1)+IF(F53=0,0,1)+IF(F69=0,0,1)+IF(F84=0,0,1)+IF(F99=0,0,1)+IF(F114=0,0,1)+IF(F129=0,0,1)+IF(F144=0,0,1)+IF(F159=0,0,1))</f>
        <v>1226</v>
      </c>
      <c r="G160" s="156">
        <f>(G22+G37+G53+G69+G84+G99+G114+G129+G144+G159)/(IF(G22=0,0,1)+IF(G37=0,0,1)+IF(G53=0,0,1)+IF(G69=0,0,1)+IF(G84=0,0,1)+IF(G99=0,0,1)+IF(G114=0,0,1)+IF(G129=0,0,1)+IF(G144=0,0,1)+IF(G159=0,0,1))</f>
        <v>50.840999999999994</v>
      </c>
      <c r="H160" s="156">
        <f>(H22+H37+H53+H69+H84+H99+H114+H129+H144+H159)/(IF(H22=0,0,1)+IF(H37=0,0,1)+IF(H53=0,0,1)+IF(H69=0,0,1)+IF(H84=0,0,1)+IF(H99=0,0,1)+IF(H114=0,0,1)+IF(H129=0,0,1)+IF(H144=0,0,1)+IF(H159=0,0,1))</f>
        <v>48.795000000000002</v>
      </c>
      <c r="I160" s="156">
        <f>(I22+I37+I53+I69+I84+I99+I114+I129+I144+I159)/(IF(I22=0,0,1)+IF(I37=0,0,1)+IF(I53=0,0,1)+IF(I69=0,0,1)+IF(I84=0,0,1)+IF(I99=0,0,1)+IF(I114=0,0,1)+IF(I129=0,0,1)+IF(I144=0,0,1)+IF(I159=0,0,1))</f>
        <v>164.708</v>
      </c>
      <c r="J160" s="156">
        <f>(J22+J37+J53+J69+J84+J99+J114+J129+J144+J159)/(IF(J22=0,0,1)+IF(J37=0,0,1)+IF(J53=0,0,1)+IF(J69=0,0,1)+IF(J84=0,0,1)+IF(J99=0,0,1)+IF(J114=0,0,1)+IF(J129=0,0,1)+IF(J144=0,0,1)+IF(J159=0,0,1))</f>
        <v>1309.115</v>
      </c>
      <c r="K160" s="156"/>
      <c r="L160" s="156">
        <f>(L22+L37+L53+L69+L84+L99+L114+L129+L144+L159)/(IF(L22=0,0,1)+IF(L37=0,0,1)+IF(L53=0,0,1)+IF(L69=0,0,1)+IF(L84=0,0,1)+IF(L99=0,0,1)+IF(L114=0,0,1)+IF(L129=0,0,1)+IF(L144=0,0,1)+IF(L159=0,0,1))</f>
        <v>159.6766666666667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</sheetData>
  <mergeCells count="14">
    <mergeCell ref="C159:D159"/>
    <mergeCell ref="C160:E160"/>
    <mergeCell ref="C1:E1"/>
    <mergeCell ref="H1:K1"/>
    <mergeCell ref="H2:K2"/>
    <mergeCell ref="C22:D22"/>
    <mergeCell ref="C37:D37"/>
    <mergeCell ref="C53:D53"/>
    <mergeCell ref="C69:D69"/>
    <mergeCell ref="C84:D84"/>
    <mergeCell ref="C99:D99"/>
    <mergeCell ref="C114:D114"/>
    <mergeCell ref="C129:D129"/>
    <mergeCell ref="C144:D144"/>
  </mergeCells>
  <pageMargins left="0.7" right="0.7" top="0.75" bottom="0.75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2022-05-16T14:23:56Z</dcterms:created>
  <dcterms:modified xsi:type="dcterms:W3CDTF">2025-09-10T06:32:31Z</dcterms:modified>
</cp:coreProperties>
</file>